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90" windowWidth="15975" windowHeight="6360" activeTab="0"/>
  </bookViews>
  <sheets>
    <sheet name="ППА_ФО_КП" sheetId="1" r:id="rId1"/>
    <sheet name="Журнал торгів" sheetId="2" r:id="rId2"/>
    <sheet name="Перелік кредитів" sheetId="3" r:id="rId3"/>
  </sheets>
  <externalReferences>
    <externalReference r:id="rId6"/>
  </externalReferences>
  <definedNames>
    <definedName name="_xlnm._FilterDatabase" localSheetId="2" hidden="1">'Перелік кредитів'!$B$4:$BM$52</definedName>
    <definedName name="ІншіОЗ">#REF!</definedName>
    <definedName name="_xlnm.Print_Area" localSheetId="1">'Журнал торгів'!$A$1:$F$134</definedName>
    <definedName name="_xlnm.Print_Area" localSheetId="2">'Перелік кредитів'!$A$1:$BK$57</definedName>
    <definedName name="_xlnm.Print_Area" localSheetId="0">'ППА_ФО_КП'!$A$1:$I$225</definedName>
    <definedName name="Спосібпродажу">'[1]Справочник(спосіб продажу)'!$B$2:$B$6</definedName>
    <definedName name="СтанОцінки">'[1]Справочник(Стан оцінки)'!$B$2:$B$4</definedName>
    <definedName name="СтанПродажу">'[1]Справочник(Стан продажу)'!$B$2:$B$5</definedName>
  </definedNames>
  <calcPr fullCalcOnLoad="1"/>
</workbook>
</file>

<file path=xl/sharedStrings.xml><?xml version="1.0" encoding="utf-8"?>
<sst xmlns="http://schemas.openxmlformats.org/spreadsheetml/2006/main" count="2254" uniqueCount="392">
  <si>
    <t>Загальний залишок заборгованості, грн</t>
  </si>
  <si>
    <t>Середня сума заборгованості, грн</t>
  </si>
  <si>
    <t>долар США</t>
  </si>
  <si>
    <t>гривня</t>
  </si>
  <si>
    <t>євро</t>
  </si>
  <si>
    <t>Всього</t>
  </si>
  <si>
    <t>Іпотека</t>
  </si>
  <si>
    <t>до 90 днів</t>
  </si>
  <si>
    <t>Крим / зона АТО</t>
  </si>
  <si>
    <t>Крим</t>
  </si>
  <si>
    <t>Примітки та пояснення</t>
  </si>
  <si>
    <t>Кількість кредитів</t>
  </si>
  <si>
    <t>житлова нерухомість</t>
  </si>
  <si>
    <t>комерційна нерухомість</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</si>
  <si>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</si>
  <si>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</si>
  <si>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</si>
  <si>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</si>
  <si>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</si>
  <si>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</si>
  <si>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</si>
  <si>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</si>
  <si>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</si>
  <si>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</si>
  <si>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</si>
  <si>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</si>
  <si>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</si>
  <si>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</si>
  <si>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</si>
  <si>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</si>
  <si>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</si>
  <si>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авто для особистих потреб</t>
  </si>
  <si>
    <t>обладнання</t>
  </si>
  <si>
    <t>комерційний транспорт</t>
  </si>
  <si>
    <t>депозит</t>
  </si>
  <si>
    <t>Детальна характеристика портфеля - іпотека</t>
  </si>
  <si>
    <t>Детальна характеристика портфеля - беззаставні кредити</t>
  </si>
  <si>
    <t>Беззаставні кредити</t>
  </si>
  <si>
    <t>Тип кредиту</t>
  </si>
  <si>
    <t>готівковий</t>
  </si>
  <si>
    <t>картковий</t>
  </si>
  <si>
    <t>на придбання товарів / послуг</t>
  </si>
  <si>
    <t>91 - 360 днів</t>
  </si>
  <si>
    <t>1 - 3 роки</t>
  </si>
  <si>
    <t>більше 3 років</t>
  </si>
  <si>
    <t>2008 - 2013 роки</t>
  </si>
  <si>
    <t>2006 - 2008 роки</t>
  </si>
  <si>
    <t>Автокредити</t>
  </si>
  <si>
    <t>Детальна характеристика портфеля - інші кредити</t>
  </si>
  <si>
    <t>Інші кредити</t>
  </si>
  <si>
    <t>товари в обороті</t>
  </si>
  <si>
    <t>після 2013 року</t>
  </si>
  <si>
    <t>Заборгованість за основним зобов'язанням, грн</t>
  </si>
  <si>
    <t>Заборгованість за процентами, грн</t>
  </si>
  <si>
    <t>земельні ділянки</t>
  </si>
  <si>
    <t>Інше</t>
  </si>
  <si>
    <t>кредити з ознаками шахрайства</t>
  </si>
  <si>
    <t>відсутність оригіналів документів</t>
  </si>
  <si>
    <t>Мораторій на стягнення предмету застави</t>
  </si>
  <si>
    <t>Банк 2</t>
  </si>
  <si>
    <t>Банк 3</t>
  </si>
  <si>
    <t>Портфель у розрізі кредитних продуктів</t>
  </si>
  <si>
    <t>Категорія</t>
  </si>
  <si>
    <t>Публічний паспорт активу (права вимоги фізичних осіб – кредитний портфель)</t>
  </si>
  <si>
    <t>Детальна характеристика портфеля - автокредити</t>
  </si>
  <si>
    <t>№</t>
  </si>
  <si>
    <t>Дата проведення</t>
  </si>
  <si>
    <t>Коментар</t>
  </si>
  <si>
    <t>Торгуюча організація</t>
  </si>
  <si>
    <t>Початкова вартість, грн</t>
  </si>
  <si>
    <t>Ціна продажу, грн</t>
  </si>
  <si>
    <t>Заборгованість за комісіями, грн</t>
  </si>
  <si>
    <t>Оцінка вартості кредиту</t>
  </si>
  <si>
    <t>Назва компанії оцінщика</t>
  </si>
  <si>
    <t>Оцінка вартості кредитів</t>
  </si>
  <si>
    <t>Дата оцінки вартості кредитів</t>
  </si>
  <si>
    <t>Оціночна вартість кредитів, грн</t>
  </si>
  <si>
    <t>ТОВ «Незалежна експертна компанія «Правий Берег»</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</si>
  <si>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</si>
  <si>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</si>
  <si>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</si>
  <si>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</si>
  <si>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</si>
  <si>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</si>
  <si>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</si>
  <si>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</si>
  <si>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Кредит у заставі НБУ (так / ні)</t>
  </si>
  <si>
    <t xml:space="preserve">Загальний залишок заборгованості,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</si>
  <si>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</si>
  <si>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</si>
  <si>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</si>
  <si>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</si>
  <si>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</si>
  <si>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</si>
  <si>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</si>
  <si>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</si>
  <si>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</si>
  <si>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</si>
  <si>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Дата останнього платежу</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</si>
  <si>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</si>
  <si>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</si>
  <si>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Оціночна вартість кредиту</t>
  </si>
  <si>
    <t>Дата оцінки вартості кредиту</t>
  </si>
  <si>
    <t>Ліквідаційна вартість кредиту (залишок заборгованості на дату формування ЛМ)</t>
  </si>
  <si>
    <t>Наявність застави                     (так/ні)</t>
  </si>
  <si>
    <t>Застава реалізована (так/ні)</t>
  </si>
  <si>
    <t>Заставу прийнято на баланс банку (так/ні)</t>
  </si>
  <si>
    <t>71.1.08/ІЖ-12</t>
  </si>
  <si>
    <t>Кредит</t>
  </si>
  <si>
    <t>Харківська обл.</t>
  </si>
  <si>
    <t>Так</t>
  </si>
  <si>
    <t>Ні</t>
  </si>
  <si>
    <t>_</t>
  </si>
  <si>
    <t>0328/01</t>
  </si>
  <si>
    <t xml:space="preserve">Овердрафт по картковому рахунку </t>
  </si>
  <si>
    <t>Поточні потреби</t>
  </si>
  <si>
    <t>м.Київ</t>
  </si>
  <si>
    <t>30.1.07/СЖ-17</t>
  </si>
  <si>
    <t>Миколаївська обл.</t>
  </si>
  <si>
    <t>0214/02/1</t>
  </si>
  <si>
    <t>Овердрафт</t>
  </si>
  <si>
    <t>С0331/01</t>
  </si>
  <si>
    <t>04-2/17-01-14/01</t>
  </si>
  <si>
    <t>905.1.08/Д(С)-12</t>
  </si>
  <si>
    <t>000046953</t>
  </si>
  <si>
    <t xml:space="preserve">Кредитна лінія по картковому рахунку </t>
  </si>
  <si>
    <t>000046582</t>
  </si>
  <si>
    <t>000046652</t>
  </si>
  <si>
    <t>42102-205</t>
  </si>
  <si>
    <t>000046952</t>
  </si>
  <si>
    <t>000046922</t>
  </si>
  <si>
    <t>000046575</t>
  </si>
  <si>
    <t>000046632</t>
  </si>
  <si>
    <t>42.1.07/СЖ-12</t>
  </si>
  <si>
    <t>000046502</t>
  </si>
  <si>
    <t>906.1.08/Д(С)-12</t>
  </si>
  <si>
    <t>на поліпшення житлових умов</t>
  </si>
  <si>
    <t xml:space="preserve">Так </t>
  </si>
  <si>
    <t>000046574</t>
  </si>
  <si>
    <t>1123/01</t>
  </si>
  <si>
    <t>000038286</t>
  </si>
  <si>
    <t>0507/000173397-К</t>
  </si>
  <si>
    <t>Несанкціонована заборгованість по картковому рахунку</t>
  </si>
  <si>
    <t>0507/000173398-К</t>
  </si>
  <si>
    <t>0507/000173395-К</t>
  </si>
  <si>
    <t>C0222/01</t>
  </si>
  <si>
    <t>36.1.07/ДЖ-12</t>
  </si>
  <si>
    <t>0829/01</t>
  </si>
  <si>
    <t>№к-11.26/№000148635-к</t>
  </si>
  <si>
    <t>№к-11.26/№000148634-к</t>
  </si>
  <si>
    <t>Електронні торги України</t>
  </si>
  <si>
    <t>УКГ МОНІТОРИНГ</t>
  </si>
  <si>
    <t>Перспектива комодіті</t>
  </si>
  <si>
    <t>Зниження ціни 0%</t>
  </si>
  <si>
    <t>Зниження ціни 5%</t>
  </si>
  <si>
    <t>Зниження ціни 20%</t>
  </si>
  <si>
    <t>Зниження ціни 30%</t>
  </si>
  <si>
    <t xml:space="preserve"> КД №  0214/02/1 від 14.02.2012 року.</t>
  </si>
  <si>
    <t>Уповноважена особа ФГВФО на ліквідацію ПАТ "КБ "АКТИВ-БАНК"</t>
  </si>
  <si>
    <t>ДП "СЕТАМ"</t>
  </si>
  <si>
    <t>Зниження ціни 10%</t>
  </si>
  <si>
    <t>ЦЕНТРАЛЬНА УНІВЕРСАЛЬНА БІРЖА</t>
  </si>
  <si>
    <t>А.М. Шевченко</t>
  </si>
  <si>
    <t>ТОВ «НК «Правий Берег»</t>
  </si>
  <si>
    <t xml:space="preserve"> КД №1011/01 від 11.10.2007 року</t>
  </si>
  <si>
    <t>КД № 910.1.08/Д(С)-12 від 24.04.2008</t>
  </si>
  <si>
    <t>ТОВ "Держзакупівлі. Онлайн"</t>
  </si>
  <si>
    <t xml:space="preserve">ТОВ "ЗАКУПІВЛІ ЮА" </t>
  </si>
  <si>
    <t>Загальнга оціночна вартість, грн.</t>
  </si>
  <si>
    <t>ТОВ з ІК "ВЕРІТЕКС"</t>
  </si>
  <si>
    <t>Сума останнього платежу, грн</t>
  </si>
  <si>
    <t>Дата закінчення строку позовної давності</t>
  </si>
  <si>
    <t>Дата формування ліквідаційної маси</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</si>
  <si>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</si>
  <si>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</si>
  <si>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</si>
  <si>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</si>
  <si>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</si>
  <si>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</si>
  <si>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</si>
  <si>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t>
  </si>
  <si>
    <t>є ПВБКІ</t>
  </si>
  <si>
    <t>так/*3.1.1.</t>
  </si>
  <si>
    <t>1011/01</t>
  </si>
  <si>
    <t>так/*3.1.</t>
  </si>
  <si>
    <t>Ні*3.2.</t>
  </si>
  <si>
    <t>910.1.08/Д(С)-12</t>
  </si>
  <si>
    <t>ПАТ "КБ "АКТИВ-БАНК"</t>
  </si>
  <si>
    <t>Номер кредитного договору</t>
  </si>
  <si>
    <t xml:space="preserve">Робота з позичальником внутрішньою колекторською службою </t>
  </si>
  <si>
    <t>Робота з позичальником зовнішньою колекторською службою</t>
  </si>
  <si>
    <t>1113/01</t>
  </si>
  <si>
    <t>ТОВ "Канзас Ріал Естейт"</t>
  </si>
  <si>
    <t>0305/02</t>
  </si>
  <si>
    <t>Дніпропетровська обл.</t>
  </si>
  <si>
    <t>ТОВ "ДЕ ВІЗУ"</t>
  </si>
  <si>
    <t>15.1.07/ІН-12</t>
  </si>
  <si>
    <t>0118/01</t>
  </si>
  <si>
    <t>26.1.07/СЗ-1</t>
  </si>
  <si>
    <t>0214/01</t>
  </si>
  <si>
    <t>Кредитна лінія</t>
  </si>
  <si>
    <t>902.1.08/Д(І)Ж-12</t>
  </si>
  <si>
    <t xml:space="preserve"> КД №1113/01 від 13.11.2007 року</t>
  </si>
  <si>
    <t>ТОВ "АГРАРНА БІРЖА"</t>
  </si>
  <si>
    <t xml:space="preserve"> КД №0305/02 від 05.03.2008 року</t>
  </si>
  <si>
    <t>ТБ «Електронні торги України»</t>
  </si>
  <si>
    <t>УКГ "МОНІТОРИНГ"</t>
  </si>
  <si>
    <t>ТБ «ПЕРСПЕКТИВА-КОММОДІТІ»</t>
  </si>
  <si>
    <t>ТОВ СПЕЦ ПІДПР ЮСТИЦІЙ</t>
  </si>
  <si>
    <t xml:space="preserve"> КД №15.1.07/ІН-12 від 05.11.2007 року.</t>
  </si>
  <si>
    <t>УКГ "Моніторинг"</t>
  </si>
  <si>
    <t>ТОВ "Професіонал"</t>
  </si>
  <si>
    <t>ТБ "ЕЛЕКТРОННІ ТОРГОВІ СИСТЕМИ"</t>
  </si>
  <si>
    <t xml:space="preserve"> КД № 0118/01 від 18.01.2008 року</t>
  </si>
  <si>
    <t xml:space="preserve">Кредит </t>
  </si>
  <si>
    <t>Придбання автомобіля</t>
  </si>
  <si>
    <t>Придбання нерухомості</t>
  </si>
  <si>
    <t>1. Інформація про кредит (згідно з договором)</t>
  </si>
  <si>
    <t>3. Комплектність кредитної справи (за результатами інвентаризації)</t>
  </si>
  <si>
    <t>4. Платіжна історія</t>
  </si>
  <si>
    <t>6. Претензійно-судова робота та робота з примусового стягнення заборгованості</t>
  </si>
  <si>
    <t>7. Оціночна та ліквідаційна вартість кредиту</t>
  </si>
  <si>
    <t>8. Інформація про заставу</t>
  </si>
  <si>
    <t>10. Інша інформація</t>
  </si>
  <si>
    <t>Назва банку</t>
  </si>
  <si>
    <t>МФО банку</t>
  </si>
  <si>
    <t>Сума платежів отриманих від боржника 2017 рік</t>
  </si>
  <si>
    <t>Сума платежів отриманих від боржника за  2016 рік</t>
  </si>
  <si>
    <t>Номер договору застави</t>
  </si>
  <si>
    <t>Короткий опис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</si>
  <si>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</si>
  <si>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</si>
  <si>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</si>
  <si>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</si>
  <si>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Мораторій на відчуження предмету застави (так/ні)</t>
  </si>
  <si>
    <t>1.1.</t>
  </si>
  <si>
    <t>1.2.</t>
  </si>
  <si>
    <t>1.3.</t>
  </si>
  <si>
    <t>1.4.</t>
  </si>
  <si>
    <t>1.5.</t>
  </si>
  <si>
    <t>1.6.</t>
  </si>
  <si>
    <t>1.7.</t>
  </si>
  <si>
    <t>1.8.</t>
  </si>
  <si>
    <t>1.9.</t>
  </si>
  <si>
    <t>1.10.</t>
  </si>
  <si>
    <t>1.11.</t>
  </si>
  <si>
    <t>1.12.</t>
  </si>
  <si>
    <t>1.13.</t>
  </si>
  <si>
    <t>1.14.</t>
  </si>
  <si>
    <t>2.1.</t>
  </si>
  <si>
    <t>2.2.</t>
  </si>
  <si>
    <t>2.3.</t>
  </si>
  <si>
    <t>2.4.</t>
  </si>
  <si>
    <t>2.5.</t>
  </si>
  <si>
    <t>2.6.</t>
  </si>
  <si>
    <t>3.1.</t>
  </si>
  <si>
    <t>3.2.</t>
  </si>
  <si>
    <t>3.3.</t>
  </si>
  <si>
    <t>3.4.</t>
  </si>
  <si>
    <t>3.5.</t>
  </si>
  <si>
    <t>4.1.</t>
  </si>
  <si>
    <t>4.2.</t>
  </si>
  <si>
    <t>4.5.</t>
  </si>
  <si>
    <t>4.6.</t>
  </si>
  <si>
    <t>6.1.</t>
  </si>
  <si>
    <t>6.2.</t>
  </si>
  <si>
    <t>6.3.</t>
  </si>
  <si>
    <t>6.4.</t>
  </si>
  <si>
    <t>7.1.</t>
  </si>
  <si>
    <t>7.2.</t>
  </si>
  <si>
    <t>7.3.</t>
  </si>
  <si>
    <t>7.4.</t>
  </si>
  <si>
    <t>7.5.</t>
  </si>
  <si>
    <t>8.1.</t>
  </si>
  <si>
    <t>8.2.</t>
  </si>
  <si>
    <t>8.3.</t>
  </si>
  <si>
    <t>8.4.</t>
  </si>
  <si>
    <t>8.5.</t>
  </si>
  <si>
    <t>8.6.</t>
  </si>
  <si>
    <t>8.7.</t>
  </si>
  <si>
    <t>8.8.</t>
  </si>
  <si>
    <t>8.9.</t>
  </si>
  <si>
    <t>8.10.</t>
  </si>
  <si>
    <t>8.11.</t>
  </si>
  <si>
    <t>10.1.</t>
  </si>
  <si>
    <t>10.2.</t>
  </si>
  <si>
    <t>10.3.</t>
  </si>
  <si>
    <t>10.4.</t>
  </si>
  <si>
    <t>10.5.</t>
  </si>
  <si>
    <t>10.6.</t>
  </si>
  <si>
    <t>10.7.</t>
  </si>
  <si>
    <t xml:space="preserve">ПАТ КБ «АКТИВ-БАНК» </t>
  </si>
  <si>
    <t>Сума платежів, отриманих від боржників у 2017 році, грн</t>
  </si>
  <si>
    <t>П.І.Б.</t>
  </si>
  <si>
    <t>4.3.</t>
  </si>
  <si>
    <t>4.4</t>
  </si>
  <si>
    <t>4.7.</t>
  </si>
  <si>
    <t>4.8.</t>
  </si>
  <si>
    <t>4.9.</t>
  </si>
  <si>
    <t>0111/01-К</t>
  </si>
  <si>
    <t>0808/01</t>
  </si>
  <si>
    <t>1109/02</t>
  </si>
  <si>
    <t>1002/01</t>
  </si>
  <si>
    <t>0928/01</t>
  </si>
  <si>
    <t>1015/01</t>
  </si>
  <si>
    <t>1005/01</t>
  </si>
  <si>
    <t>0331/01</t>
  </si>
  <si>
    <t>1219/01</t>
  </si>
  <si>
    <t>на придбання автотранспорту</t>
  </si>
  <si>
    <t>Луганська обл.</t>
  </si>
  <si>
    <t>Сума платежів отриманих від боржника за  2015 рік</t>
  </si>
  <si>
    <t xml:space="preserve">Сума платежів отриманих від боржника за 1кв  2018 </t>
  </si>
  <si>
    <t xml:space="preserve">Сума платежів отриманих від боржника за 3кв  2018 </t>
  </si>
  <si>
    <t xml:space="preserve">Сума платежів отриманих від боржника за 2кв  2018 </t>
  </si>
  <si>
    <t>б/н</t>
  </si>
  <si>
    <t>автомобіль</t>
  </si>
  <si>
    <t>Легковий автомобіль, марки SSANG YONG, модель KYRON, 2007 року випуску.</t>
  </si>
  <si>
    <t>б/н реєстровий №5779</t>
  </si>
  <si>
    <t>Автомобіль марки Toyota модель Camry, 06.11.2007 року випуску, АІ1218ВН</t>
  </si>
  <si>
    <t>б/н реєстровий №5419</t>
  </si>
  <si>
    <t>Легковий автомобіль, марки ВАЗ, модель 211540, 2007 року випуску.</t>
  </si>
  <si>
    <t>Легковий автомобіль, марки MITSUBISHI, модель ECLIPSE, 2007 року випуску.</t>
  </si>
  <si>
    <t>Автомобіль марки VOLKSWAGEN модель PASSAT,12.10.2007 року випуску , АА7933ТС</t>
  </si>
  <si>
    <t>Автомобіль марки MITSUBISHI модель LANCER , 2007 року випуску,</t>
  </si>
  <si>
    <t>Рухоме майно (легкові ТЗ)</t>
  </si>
  <si>
    <t>Автомобіль ВАЗ 21154 2007 р.в.,легковий седан-В,№кузова ХТА21154084576706. Адреса позичальника:м.Івано-Франківськ,вул.К.Данила 3/4.</t>
  </si>
  <si>
    <t>рухоме майно</t>
  </si>
  <si>
    <t xml:space="preserve">Автомобіль марки Оpel, модель Astra, 2006 року випуску </t>
  </si>
  <si>
    <t>185948,00 грн..</t>
  </si>
  <si>
    <t>14310,00 дол. США</t>
  </si>
  <si>
    <t>216200,00 грн</t>
  </si>
  <si>
    <t>45 000,00 грн</t>
  </si>
  <si>
    <t>149518,00 грн</t>
  </si>
  <si>
    <t>Місце видачі -зона АТО або Крим</t>
  </si>
  <si>
    <t xml:space="preserve"> КД №0808/01 від 08.08.2007 року</t>
  </si>
  <si>
    <t xml:space="preserve"> КД №1015/01 від 15.10.2007 року</t>
  </si>
  <si>
    <t xml:space="preserve"> КД №1005/01 від 05.10.2007 року.</t>
  </si>
  <si>
    <t>ТОВ «Професіонал»</t>
  </si>
  <si>
    <t>ТОВ "Юкрейн Проперті Групп"</t>
  </si>
  <si>
    <t xml:space="preserve"> КД № 0331/01 від 31.03.2008 року</t>
  </si>
  <si>
    <t xml:space="preserve"> КД № 1219/01 від 19.12.2006 року</t>
  </si>
  <si>
    <t>Журнал торгів за автокредитами що увійшли до лоту та раніше торгувались</t>
  </si>
  <si>
    <t>Журнал торгів бланкові кредити що увійшли до лоту та раніше торгувались</t>
  </si>
  <si>
    <t>Сума платежів, отриманих від боржників у 2018 році, грн</t>
  </si>
  <si>
    <t xml:space="preserve">До складу лоту включена заборгованість за кредитними договорами фізичних осіб кредити яким видавались без забезпечення, кредити забезпечення  за яким було  реалізовано банком чи ДВС, кредити забезпечення за якими було прийняте на баланс банку та кредити на придбання автомобільного транспорту.
Також до лоту входять заборгованість за картковими рахунками та несанкціонованимси овердрафтами за картковими рахунками. 
</t>
  </si>
  <si>
    <t>Залишок заборгованості станом на 01.10.2018 року</t>
  </si>
  <si>
    <t>2. Залишок заборгованості на 01.10.2018 р</t>
  </si>
  <si>
    <t>Позичальник 1</t>
  </si>
  <si>
    <t>Позичальник 2</t>
  </si>
  <si>
    <t>Позичальник 3</t>
  </si>
  <si>
    <t>Позичальник 4</t>
  </si>
  <si>
    <t>Позичальник 5</t>
  </si>
  <si>
    <t>Позичальник 6</t>
  </si>
  <si>
    <t>Позичальник 7</t>
  </si>
  <si>
    <t>Позичальник 8</t>
  </si>
  <si>
    <t>Позичальник 9</t>
  </si>
  <si>
    <t>Позичальник 10</t>
  </si>
  <si>
    <t>Позичальник 11</t>
  </si>
  <si>
    <t>Позичальник 12</t>
  </si>
  <si>
    <t>Позичальник 13</t>
  </si>
  <si>
    <t>Позичальник 14</t>
  </si>
  <si>
    <t>Позичальник 15</t>
  </si>
  <si>
    <t>Позичальник 16</t>
  </si>
  <si>
    <t>Позичальник 17</t>
  </si>
  <si>
    <t>Позичальник 18</t>
  </si>
  <si>
    <t>Позичальник 19</t>
  </si>
  <si>
    <t>Позичальник 20</t>
  </si>
  <si>
    <t>Позичальник 21</t>
  </si>
  <si>
    <t>Позичальник 22</t>
  </si>
  <si>
    <t>Позичальник 23</t>
  </si>
  <si>
    <t>Позичальник 24</t>
  </si>
  <si>
    <t>Позичальник 25</t>
  </si>
  <si>
    <t>Позичальник 26</t>
  </si>
  <si>
    <t>Позичальник 27</t>
  </si>
  <si>
    <t>Позичальник 28</t>
  </si>
  <si>
    <t>Позичальник 29</t>
  </si>
  <si>
    <t>Позичальник 30</t>
  </si>
  <si>
    <t>Позичальник 31</t>
  </si>
  <si>
    <t>Позичальник 32</t>
  </si>
  <si>
    <t>Позичальник 33</t>
  </si>
  <si>
    <t>Позичальник 34</t>
  </si>
  <si>
    <t>Позичальник 35</t>
  </si>
  <si>
    <t>Позичальник 36</t>
  </si>
  <si>
    <t>Позичальник 37</t>
  </si>
  <si>
    <t>Позичальник 38</t>
  </si>
  <si>
    <t>Позичальник 39</t>
  </si>
  <si>
    <t>Позичальник 40</t>
  </si>
  <si>
    <t>Позичальник 41</t>
  </si>
  <si>
    <t>Позичальник 42</t>
  </si>
  <si>
    <t>Позичальник 43</t>
  </si>
  <si>
    <t>Позичальник 44</t>
  </si>
  <si>
    <t>№ п/п</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</si>
</sst>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_-* #,##0\ _₽_-;\-* #,##0\ _₽_-;_-* &quot;-&quot;\ _₽_-;_-@_-"/>
    <numFmt numFmtId="165" formatCode="_-* #,##0.00\ _₽_-;\-* #,##0.00\ _₽_-;_-* &quot;-&quot;??\ _₽_-;_-@_-"/>
    <numFmt numFmtId="166" formatCode="#,##0\ _₽"/>
    <numFmt numFmtId="167" formatCode="0.0%"/>
    <numFmt numFmtId="168" formatCode="#,##0.00\ _₽"/>
    <numFmt numFmtId="169" formatCode="_-* #,##0.00\ _₽_-;\-* #,##0.00\ _₽_-;_-* &quot;-&quot;\ _₽_-;_-@_-"/>
    <numFmt numFmtId="170" formatCode="_-* #,##0.00_₴_-;\-* #,##0.00_₴_-;_-* &quot;-&quot;??_₴_-;_-@_-"/>
    <numFmt numFmtId="171" formatCode="#,##0.00_ ;\-#,##0.00\ "/>
    <numFmt numFmtId="172" formatCode="#,##0.000_ ;\-#,##0.000\ "/>
    <numFmt numFmtId="173" formatCode="#,##0.0000_ ;\-#,##0.0000\ "/>
    <numFmt numFmtId="174" formatCode="#,##0.0_ ;\-#,##0.0\ "/>
    <numFmt numFmtId="175" formatCode="#,##0_ ;\-#,##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101">
    <font>
      <sz val="11"/>
      <color theme="1"/>
      <name val="Calibri"/>
      <family val="2"/>
    </font>
    <font>
      <sz val="11"/>
      <color indexed="8"/>
      <name val="Calibri"/>
      <family val="2"/>
    </font>
    <font>
      <b/>
      <sz val="8"/>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color indexed="8"/>
      <name val="Arial"/>
      <family val="2"/>
    </font>
    <font>
      <sz val="9"/>
      <color indexed="8"/>
      <name val="Times New Roman"/>
      <family val="1"/>
    </font>
    <font>
      <u val="single"/>
      <sz val="11"/>
      <color indexed="12"/>
      <name val="Calibri"/>
      <family val="2"/>
    </font>
    <font>
      <u val="single"/>
      <sz val="11"/>
      <color indexed="20"/>
      <name val="Calibri"/>
      <family val="2"/>
    </font>
    <font>
      <b/>
      <sz val="11"/>
      <color indexed="8"/>
      <name val="Arial"/>
      <family val="2"/>
    </font>
    <font>
      <sz val="9"/>
      <color indexed="8"/>
      <name val="Arial"/>
      <family val="2"/>
    </font>
    <font>
      <b/>
      <sz val="8"/>
      <color indexed="8"/>
      <name val="Arial"/>
      <family val="2"/>
    </font>
    <font>
      <b/>
      <sz val="9"/>
      <color indexed="8"/>
      <name val="Arial"/>
      <family val="2"/>
    </font>
    <font>
      <b/>
      <i/>
      <sz val="9"/>
      <color indexed="8"/>
      <name val="Arial"/>
      <family val="2"/>
    </font>
    <font>
      <sz val="8"/>
      <color indexed="8"/>
      <name val="Arial"/>
      <family val="2"/>
    </font>
    <font>
      <sz val="11"/>
      <name val="Calibri"/>
      <family val="2"/>
    </font>
    <font>
      <sz val="10"/>
      <name val="Calibri"/>
      <family val="2"/>
    </font>
    <font>
      <sz val="11"/>
      <color indexed="8"/>
      <name val="Arial"/>
      <family val="2"/>
    </font>
    <font>
      <sz val="11"/>
      <color indexed="8"/>
      <name val="Times New Roman"/>
      <family val="1"/>
    </font>
    <font>
      <b/>
      <sz val="10"/>
      <color indexed="8"/>
      <name val="Times New Roman"/>
      <family val="1"/>
    </font>
    <font>
      <b/>
      <sz val="9"/>
      <color indexed="8"/>
      <name val="Times New Roman"/>
      <family val="1"/>
    </font>
    <font>
      <sz val="8"/>
      <name val="Calibri"/>
      <family val="2"/>
    </font>
    <font>
      <b/>
      <sz val="11"/>
      <name val="Calibri"/>
      <family val="2"/>
    </font>
    <font>
      <b/>
      <sz val="10"/>
      <color indexed="8"/>
      <name val="Arial"/>
      <family val="2"/>
    </font>
    <font>
      <b/>
      <sz val="11"/>
      <color indexed="8"/>
      <name val="Times New Roman"/>
      <family val="1"/>
    </font>
    <font>
      <sz val="8"/>
      <color indexed="10"/>
      <name val="Calibri"/>
      <family val="2"/>
    </font>
    <font>
      <sz val="8"/>
      <color indexed="17"/>
      <name val="Calibri"/>
      <family val="2"/>
    </font>
    <font>
      <b/>
      <sz val="8"/>
      <name val="Calibri"/>
      <family val="2"/>
    </font>
    <font>
      <b/>
      <sz val="11"/>
      <color indexed="10"/>
      <name val="Calibri"/>
      <family val="2"/>
    </font>
    <font>
      <sz val="8"/>
      <color indexed="36"/>
      <name val="Calibri"/>
      <family val="2"/>
    </font>
    <font>
      <sz val="10"/>
      <color indexed="36"/>
      <name val="Calibri"/>
      <family val="2"/>
    </font>
    <font>
      <b/>
      <sz val="11"/>
      <color indexed="36"/>
      <name val="Calibri"/>
      <family val="2"/>
    </font>
    <font>
      <sz val="11"/>
      <color indexed="36"/>
      <name val="Calibri"/>
      <family val="2"/>
    </font>
    <font>
      <b/>
      <sz val="12"/>
      <color indexed="8"/>
      <name val="Times New Roman"/>
      <family val="1"/>
    </font>
    <font>
      <b/>
      <i/>
      <sz val="9"/>
      <color indexed="30"/>
      <name val="Arial"/>
      <family val="2"/>
    </font>
    <font>
      <b/>
      <sz val="14"/>
      <color indexed="8"/>
      <name val="Arial"/>
      <family val="2"/>
    </font>
    <font>
      <sz val="10"/>
      <color indexed="8"/>
      <name val="Times New Roman"/>
      <family val="1"/>
    </font>
    <font>
      <sz val="8"/>
      <name val="Tahoma"/>
      <family val="2"/>
    </font>
    <font>
      <sz val="11"/>
      <color theme="0"/>
      <name val="Calibri"/>
      <family val="2"/>
    </font>
    <font>
      <sz val="10"/>
      <color rgb="FF000000"/>
      <name val="Arial"/>
      <family val="2"/>
    </font>
    <font>
      <sz val="9"/>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Arial"/>
      <family val="2"/>
    </font>
    <font>
      <sz val="9"/>
      <color rgb="FF000000"/>
      <name val="Arial"/>
      <family val="2"/>
    </font>
    <font>
      <b/>
      <sz val="8"/>
      <color rgb="FF000000"/>
      <name val="Arial"/>
      <family val="2"/>
    </font>
    <font>
      <b/>
      <sz val="9"/>
      <color rgb="FF000000"/>
      <name val="Arial"/>
      <family val="2"/>
    </font>
    <font>
      <b/>
      <i/>
      <sz val="9"/>
      <color rgb="FF000000"/>
      <name val="Arial"/>
      <family val="2"/>
    </font>
    <font>
      <sz val="8"/>
      <color rgb="FF000000"/>
      <name val="Arial"/>
      <family val="2"/>
    </font>
    <font>
      <sz val="10"/>
      <color theme="1"/>
      <name val="Arial"/>
      <family val="2"/>
    </font>
    <font>
      <sz val="11"/>
      <color theme="1"/>
      <name val="Arial"/>
      <family val="2"/>
    </font>
    <font>
      <sz val="11"/>
      <color theme="1"/>
      <name val="Times New Roman"/>
      <family val="1"/>
    </font>
    <font>
      <b/>
      <sz val="10"/>
      <color rgb="FF000000"/>
      <name val="Times New Roman"/>
      <family val="1"/>
    </font>
    <font>
      <b/>
      <sz val="9"/>
      <color rgb="FF000000"/>
      <name val="Times New Roman"/>
      <family val="1"/>
    </font>
    <font>
      <b/>
      <sz val="10"/>
      <color theme="1"/>
      <name val="Arial"/>
      <family val="2"/>
    </font>
    <font>
      <b/>
      <sz val="11"/>
      <color theme="1"/>
      <name val="Times New Roman"/>
      <family val="1"/>
    </font>
    <font>
      <sz val="8"/>
      <color rgb="FFFF0000"/>
      <name val="Calibri"/>
      <family val="2"/>
    </font>
    <font>
      <sz val="8"/>
      <color rgb="FF00B050"/>
      <name val="Calibri"/>
      <family val="2"/>
    </font>
    <font>
      <b/>
      <sz val="11"/>
      <color rgb="FFFF0000"/>
      <name val="Calibri"/>
      <family val="2"/>
    </font>
    <font>
      <sz val="8"/>
      <color rgb="FF7030A0"/>
      <name val="Calibri"/>
      <family val="2"/>
    </font>
    <font>
      <sz val="10"/>
      <color rgb="FF7030A0"/>
      <name val="Calibri"/>
      <family val="2"/>
    </font>
    <font>
      <b/>
      <sz val="11"/>
      <color rgb="FF7030A0"/>
      <name val="Calibri"/>
      <family val="2"/>
    </font>
    <font>
      <sz val="11"/>
      <color rgb="FF7030A0"/>
      <name val="Calibri"/>
      <family val="2"/>
    </font>
    <font>
      <b/>
      <sz val="12"/>
      <color rgb="FF000000"/>
      <name val="Times New Roman"/>
      <family val="1"/>
    </font>
    <font>
      <sz val="10"/>
      <color theme="1"/>
      <name val="Times New Roman"/>
      <family val="1"/>
    </font>
    <font>
      <b/>
      <sz val="10"/>
      <color rgb="FF000000"/>
      <name val="Arial"/>
      <family val="2"/>
    </font>
    <font>
      <b/>
      <sz val="11"/>
      <color theme="1"/>
      <name val="Arial"/>
      <family val="2"/>
    </font>
    <font>
      <b/>
      <i/>
      <sz val="9"/>
      <color rgb="FF0070C0"/>
      <name val="Arial"/>
      <family val="2"/>
    </font>
    <font>
      <b/>
      <sz val="14"/>
      <color rgb="FF00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D13F"/>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medium"/>
      <right/>
      <top style="thin"/>
      <bottom/>
    </border>
    <border>
      <left style="medium"/>
      <right style="medium"/>
      <top style="thin"/>
      <bottom/>
    </border>
    <border>
      <left style="medium"/>
      <right/>
      <top/>
      <bottom/>
    </border>
    <border>
      <left style="medium"/>
      <right style="medium"/>
      <top style="medium"/>
      <bottom style="medium"/>
    </border>
    <border>
      <left style="thin"/>
      <right style="thin"/>
      <top style="medium"/>
      <bottom style="thin"/>
    </border>
    <border>
      <left style="thin"/>
      <right/>
      <top style="medium"/>
      <bottom style="thin"/>
    </border>
    <border>
      <left style="thin"/>
      <right style="thin"/>
      <top style="thin"/>
      <bottom style="thin"/>
    </border>
    <border>
      <left/>
      <right style="thin"/>
      <top style="thin"/>
      <bottom/>
    </border>
    <border>
      <left style="thin"/>
      <right style="thin"/>
      <top style="thin"/>
      <bottom/>
    </border>
    <border>
      <left style="thin"/>
      <right/>
      <top style="thin"/>
      <bottom/>
    </border>
    <border>
      <left/>
      <right style="thin"/>
      <top style="thin"/>
      <bottom style="medium"/>
    </border>
    <border>
      <left style="thin"/>
      <right style="medium"/>
      <top style="thin"/>
      <bottom style="medium"/>
    </border>
    <border>
      <left/>
      <right style="thin"/>
      <top style="medium"/>
      <bottom style="thin"/>
    </border>
    <border>
      <left style="thin"/>
      <right style="medium"/>
      <top style="medium"/>
      <bottom style="thin"/>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medium"/>
      <top style="medium"/>
      <bottom style="thin"/>
    </border>
    <border>
      <left/>
      <right style="thin"/>
      <top style="thin"/>
      <bottom style="thin"/>
    </border>
    <border>
      <left style="thin"/>
      <right/>
      <top style="thin"/>
      <bottom style="thin"/>
    </border>
    <border>
      <left style="thin"/>
      <right style="medium"/>
      <top style="thin"/>
      <bottom style="thin"/>
    </border>
    <border>
      <left style="thin"/>
      <right style="medium"/>
      <top style="thin"/>
      <bottom/>
    </border>
    <border>
      <left/>
      <right style="thin"/>
      <top/>
      <bottom style="medium"/>
    </border>
    <border>
      <left style="thin"/>
      <right style="thin"/>
      <top/>
      <bottom style="medium"/>
    </border>
    <border>
      <left style="thin"/>
      <right/>
      <top/>
      <bottom style="medium"/>
    </border>
    <border>
      <left style="thin"/>
      <right style="thin"/>
      <top style="thin"/>
      <bottom style="medium"/>
    </border>
    <border>
      <left style="thin"/>
      <right/>
      <top style="thin"/>
      <bottom style="medium"/>
    </border>
    <border>
      <left/>
      <right style="medium"/>
      <top style="medium"/>
      <bottom style="medium"/>
    </border>
    <border>
      <left/>
      <right style="medium"/>
      <top style="medium"/>
      <bottom/>
    </border>
    <border>
      <left/>
      <right style="medium"/>
      <top style="thin"/>
      <bottom style="medium"/>
    </border>
    <border>
      <left/>
      <right style="medium"/>
      <top style="thin"/>
      <bottom style="thin"/>
    </border>
    <border>
      <left style="medium"/>
      <right style="thin"/>
      <top style="medium"/>
      <bottom/>
    </border>
    <border>
      <left style="thin"/>
      <right style="thin"/>
      <top style="medium"/>
      <botto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medium"/>
      <bottom/>
    </border>
    <border>
      <left style="medium"/>
      <right style="thin"/>
      <top style="medium"/>
      <bottom style="thin"/>
    </border>
    <border>
      <left style="medium"/>
      <right style="thin"/>
      <top style="thin"/>
      <bottom style="medium"/>
    </border>
    <border>
      <left style="medium"/>
      <right style="medium"/>
      <top style="medium"/>
      <bottom/>
    </border>
    <border>
      <left style="medium"/>
      <right style="medium"/>
      <top/>
      <bottom style="medium"/>
    </border>
    <border>
      <left/>
      <right style="thin"/>
      <top style="medium"/>
      <bottom/>
    </border>
    <border>
      <left style="thin"/>
      <right style="medium"/>
      <top/>
      <bottom style="medium"/>
    </border>
    <border>
      <left/>
      <right style="medium"/>
      <top/>
      <bottom/>
    </border>
    <border>
      <left style="medium"/>
      <right/>
      <top/>
      <bottom style="medium"/>
    </border>
    <border>
      <left/>
      <right/>
      <top/>
      <bottom style="medium"/>
    </border>
    <border>
      <left/>
      <right style="medium"/>
      <top/>
      <bottom style="medium"/>
    </border>
    <border>
      <left>
        <color indexed="63"/>
      </left>
      <right style="thin"/>
      <top/>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4" fillId="25" borderId="0" applyNumberFormat="0" applyBorder="0" applyAlignment="0" applyProtection="0"/>
    <xf numFmtId="0" fontId="55" fillId="26" borderId="0" applyNumberFormat="0" applyBorder="0" applyAlignment="0" applyProtection="0"/>
    <xf numFmtId="0" fontId="4" fillId="17" borderId="0" applyNumberFormat="0" applyBorder="0" applyAlignment="0" applyProtection="0"/>
    <xf numFmtId="0" fontId="55" fillId="27" borderId="0" applyNumberFormat="0" applyBorder="0" applyAlignment="0" applyProtection="0"/>
    <xf numFmtId="0" fontId="4" fillId="19" borderId="0" applyNumberFormat="0" applyBorder="0" applyAlignment="0" applyProtection="0"/>
    <xf numFmtId="0" fontId="55" fillId="28" borderId="0" applyNumberFormat="0" applyBorder="0" applyAlignment="0" applyProtection="0"/>
    <xf numFmtId="0" fontId="4" fillId="29" borderId="0" applyNumberFormat="0" applyBorder="0" applyAlignment="0" applyProtection="0"/>
    <xf numFmtId="0" fontId="55" fillId="30" borderId="0" applyNumberFormat="0" applyBorder="0" applyAlignment="0" applyProtection="0"/>
    <xf numFmtId="0" fontId="4" fillId="31" borderId="0" applyNumberFormat="0" applyBorder="0" applyAlignment="0" applyProtection="0"/>
    <xf numFmtId="0" fontId="55" fillId="32" borderId="0" applyNumberFormat="0" applyBorder="0" applyAlignment="0" applyProtection="0"/>
    <xf numFmtId="0" fontId="4" fillId="33" borderId="0" applyNumberFormat="0" applyBorder="0" applyAlignment="0" applyProtection="0"/>
    <xf numFmtId="0" fontId="1" fillId="0" borderId="0">
      <alignment/>
      <protection/>
    </xf>
    <xf numFmtId="0" fontId="1" fillId="0" borderId="0">
      <alignment/>
      <protection/>
    </xf>
    <xf numFmtId="0" fontId="56" fillId="0" borderId="0">
      <alignment horizontal="left" vertical="center"/>
      <protection/>
    </xf>
    <xf numFmtId="0" fontId="56" fillId="0" borderId="0">
      <alignment horizontal="right" vertical="center"/>
      <protection/>
    </xf>
    <xf numFmtId="0" fontId="57" fillId="0" borderId="0">
      <alignment horizontal="center" vertical="center"/>
      <protection/>
    </xf>
    <xf numFmtId="0" fontId="55" fillId="34" borderId="0" applyNumberFormat="0" applyBorder="0" applyAlignment="0" applyProtection="0"/>
    <xf numFmtId="0" fontId="4" fillId="35"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55" fillId="38" borderId="0" applyNumberFormat="0" applyBorder="0" applyAlignment="0" applyProtection="0"/>
    <xf numFmtId="0" fontId="4" fillId="39" borderId="0" applyNumberFormat="0" applyBorder="0" applyAlignment="0" applyProtection="0"/>
    <xf numFmtId="0" fontId="55" fillId="40" borderId="0" applyNumberFormat="0" applyBorder="0" applyAlignment="0" applyProtection="0"/>
    <xf numFmtId="0" fontId="4" fillId="29" borderId="0" applyNumberFormat="0" applyBorder="0" applyAlignment="0" applyProtection="0"/>
    <xf numFmtId="0" fontId="55" fillId="41" borderId="0" applyNumberFormat="0" applyBorder="0" applyAlignment="0" applyProtection="0"/>
    <xf numFmtId="0" fontId="4" fillId="31" borderId="0" applyNumberFormat="0" applyBorder="0" applyAlignment="0" applyProtection="0"/>
    <xf numFmtId="0" fontId="55" fillId="42" borderId="0" applyNumberFormat="0" applyBorder="0" applyAlignment="0" applyProtection="0"/>
    <xf numFmtId="0" fontId="4" fillId="43" borderId="0" applyNumberFormat="0" applyBorder="0" applyAlignment="0" applyProtection="0"/>
    <xf numFmtId="0" fontId="58" fillId="44" borderId="1" applyNumberFormat="0" applyAlignment="0" applyProtection="0"/>
    <xf numFmtId="0" fontId="5" fillId="13" borderId="2" applyNumberFormat="0" applyAlignment="0" applyProtection="0"/>
    <xf numFmtId="0" fontId="59" fillId="45" borderId="3" applyNumberFormat="0" applyAlignment="0" applyProtection="0"/>
    <xf numFmtId="0" fontId="6" fillId="46" borderId="4" applyNumberFormat="0" applyAlignment="0" applyProtection="0"/>
    <xf numFmtId="0" fontId="60" fillId="45" borderId="1" applyNumberFormat="0" applyAlignment="0" applyProtection="0"/>
    <xf numFmtId="0" fontId="7" fillId="46" borderId="2" applyNumberFormat="0" applyAlignment="0" applyProtection="0"/>
    <xf numFmtId="0" fontId="6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5" applyNumberFormat="0" applyFill="0" applyAlignment="0" applyProtection="0"/>
    <xf numFmtId="0" fontId="8" fillId="0" borderId="6" applyNumberFormat="0" applyFill="0" applyAlignment="0" applyProtection="0"/>
    <xf numFmtId="0" fontId="63" fillId="0" borderId="7" applyNumberFormat="0" applyFill="0" applyAlignment="0" applyProtection="0"/>
    <xf numFmtId="0" fontId="9" fillId="0" borderId="8" applyNumberFormat="0" applyFill="0" applyAlignment="0" applyProtection="0"/>
    <xf numFmtId="0" fontId="64" fillId="0" borderId="9" applyNumberFormat="0" applyFill="0" applyAlignment="0" applyProtection="0"/>
    <xf numFmtId="0" fontId="10" fillId="0" borderId="10"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0" borderId="11" applyNumberFormat="0" applyFill="0" applyAlignment="0" applyProtection="0"/>
    <xf numFmtId="0" fontId="11" fillId="0" borderId="12" applyNumberFormat="0" applyFill="0" applyAlignment="0" applyProtection="0"/>
    <xf numFmtId="0" fontId="66" fillId="47" borderId="13" applyNumberFormat="0" applyAlignment="0" applyProtection="0"/>
    <xf numFmtId="0" fontId="12" fillId="48" borderId="14" applyNumberFormat="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49" borderId="0" applyNumberFormat="0" applyBorder="0" applyAlignment="0" applyProtection="0"/>
    <xf numFmtId="0" fontId="14" fillId="50" borderId="0" applyNumberFormat="0" applyBorder="0" applyAlignment="0" applyProtection="0"/>
    <xf numFmtId="0" fontId="15" fillId="0" borderId="0">
      <alignment/>
      <protection/>
    </xf>
    <xf numFmtId="0" fontId="15" fillId="0" borderId="0">
      <alignment/>
      <protection/>
    </xf>
    <xf numFmtId="0" fontId="3" fillId="0" borderId="0">
      <alignment/>
      <protection/>
    </xf>
    <xf numFmtId="0" fontId="69" fillId="0" borderId="0" applyNumberFormat="0" applyFill="0" applyBorder="0" applyAlignment="0" applyProtection="0"/>
    <xf numFmtId="0" fontId="70" fillId="51" borderId="0" applyNumberFormat="0" applyBorder="0" applyAlignment="0" applyProtection="0"/>
    <xf numFmtId="0" fontId="16" fillId="5" borderId="0" applyNumberFormat="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72" fillId="0" borderId="17" applyNumberFormat="0" applyFill="0" applyAlignment="0" applyProtection="0"/>
    <xf numFmtId="0" fontId="18" fillId="0" borderId="18" applyNumberFormat="0" applyFill="0" applyAlignment="0" applyProtection="0"/>
    <xf numFmtId="0" fontId="73" fillId="0" borderId="0" applyNumberFormat="0" applyFill="0" applyBorder="0" applyAlignment="0" applyProtection="0"/>
    <xf numFmtId="0" fontId="19"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74" fillId="54" borderId="0" applyNumberFormat="0" applyBorder="0" applyAlignment="0" applyProtection="0"/>
    <xf numFmtId="0" fontId="20" fillId="7" borderId="0" applyNumberFormat="0" applyBorder="0" applyAlignment="0" applyProtection="0"/>
  </cellStyleXfs>
  <cellXfs count="394">
    <xf numFmtId="0" fontId="0" fillId="0" borderId="0" xfId="0" applyFont="1" applyAlignment="1">
      <alignment/>
    </xf>
    <xf numFmtId="0" fontId="75" fillId="0" borderId="0" xfId="0" applyFont="1" applyFill="1" applyBorder="1" applyAlignment="1">
      <alignment/>
    </xf>
    <xf numFmtId="0" fontId="76" fillId="0" borderId="0" xfId="0" applyFont="1" applyFill="1" applyBorder="1" applyAlignment="1">
      <alignment/>
    </xf>
    <xf numFmtId="164" fontId="76" fillId="0" borderId="0" xfId="0" applyNumberFormat="1" applyFont="1" applyFill="1" applyBorder="1" applyAlignment="1">
      <alignment/>
    </xf>
    <xf numFmtId="0" fontId="76" fillId="0" borderId="0" xfId="0" applyFont="1" applyFill="1" applyBorder="1" applyAlignment="1">
      <alignment/>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6" fillId="0" borderId="19" xfId="0" applyFont="1" applyFill="1" applyBorder="1" applyAlignment="1">
      <alignment horizontal="left"/>
    </xf>
    <xf numFmtId="164" fontId="76" fillId="0" borderId="20" xfId="0" applyNumberFormat="1" applyFont="1" applyFill="1" applyBorder="1" applyAlignment="1">
      <alignment/>
    </xf>
    <xf numFmtId="0" fontId="78" fillId="0" borderId="0" xfId="0" applyFont="1" applyFill="1" applyBorder="1" applyAlignment="1">
      <alignment/>
    </xf>
    <xf numFmtId="0" fontId="79" fillId="0" borderId="0" xfId="0" applyFont="1" applyFill="1" applyBorder="1" applyAlignment="1">
      <alignment/>
    </xf>
    <xf numFmtId="0" fontId="76" fillId="0" borderId="21" xfId="0" applyFont="1" applyFill="1" applyBorder="1" applyAlignment="1">
      <alignment horizontal="left"/>
    </xf>
    <xf numFmtId="164" fontId="76" fillId="0" borderId="22" xfId="0" applyNumberFormat="1" applyFont="1" applyFill="1" applyBorder="1" applyAlignment="1">
      <alignment/>
    </xf>
    <xf numFmtId="0" fontId="77" fillId="55" borderId="23" xfId="0" applyFont="1" applyFill="1" applyBorder="1" applyAlignment="1">
      <alignment horizontal="left"/>
    </xf>
    <xf numFmtId="164" fontId="78" fillId="55" borderId="24" xfId="0" applyNumberFormat="1" applyFont="1" applyFill="1" applyBorder="1" applyAlignment="1">
      <alignment/>
    </xf>
    <xf numFmtId="0" fontId="80" fillId="0" borderId="25" xfId="0" applyFont="1" applyFill="1" applyBorder="1" applyAlignment="1">
      <alignment horizontal="left"/>
    </xf>
    <xf numFmtId="164" fontId="80" fillId="0" borderId="26" xfId="0" applyNumberFormat="1" applyFont="1" applyFill="1" applyBorder="1" applyAlignment="1">
      <alignment/>
    </xf>
    <xf numFmtId="0" fontId="80" fillId="0" borderId="0" xfId="0" applyFont="1" applyFill="1" applyBorder="1" applyAlignment="1">
      <alignment/>
    </xf>
    <xf numFmtId="0" fontId="80" fillId="0" borderId="27" xfId="0" applyFont="1" applyFill="1" applyBorder="1" applyAlignment="1">
      <alignment horizontal="left"/>
    </xf>
    <xf numFmtId="164" fontId="80" fillId="0" borderId="28" xfId="0" applyNumberFormat="1" applyFont="1" applyFill="1" applyBorder="1" applyAlignment="1">
      <alignment/>
    </xf>
    <xf numFmtId="0" fontId="80" fillId="0" borderId="29" xfId="0" applyFont="1" applyFill="1" applyBorder="1" applyAlignment="1">
      <alignment horizontal="left"/>
    </xf>
    <xf numFmtId="164" fontId="80" fillId="0" borderId="30" xfId="0" applyNumberFormat="1" applyFont="1" applyFill="1" applyBorder="1" applyAlignment="1">
      <alignment/>
    </xf>
    <xf numFmtId="0" fontId="76" fillId="0" borderId="31" xfId="0" applyFont="1" applyFill="1" applyBorder="1" applyAlignment="1">
      <alignment/>
    </xf>
    <xf numFmtId="0" fontId="78" fillId="56" borderId="19" xfId="0" applyFont="1" applyFill="1" applyBorder="1" applyAlignment="1">
      <alignment horizontal="left"/>
    </xf>
    <xf numFmtId="0" fontId="78" fillId="57" borderId="19" xfId="0" applyFont="1" applyFill="1" applyBorder="1" applyAlignment="1">
      <alignment horizontal="left"/>
    </xf>
    <xf numFmtId="164" fontId="78" fillId="57" borderId="32" xfId="0" applyNumberFormat="1" applyFont="1" applyFill="1" applyBorder="1" applyAlignment="1">
      <alignment/>
    </xf>
    <xf numFmtId="0" fontId="81" fillId="0" borderId="0" xfId="0" applyFont="1" applyAlignment="1">
      <alignment/>
    </xf>
    <xf numFmtId="4" fontId="32" fillId="58" borderId="0" xfId="0" applyNumberFormat="1" applyFont="1" applyFill="1" applyAlignment="1">
      <alignment horizontal="center" vertical="center" wrapText="1"/>
    </xf>
    <xf numFmtId="4" fontId="76" fillId="0" borderId="33" xfId="0" applyNumberFormat="1" applyFont="1" applyFill="1" applyBorder="1" applyAlignment="1">
      <alignment horizontal="center" vertical="center"/>
    </xf>
    <xf numFmtId="4" fontId="76" fillId="0" borderId="34" xfId="0" applyNumberFormat="1" applyFont="1" applyFill="1" applyBorder="1" applyAlignment="1">
      <alignment horizontal="center" vertical="center"/>
    </xf>
    <xf numFmtId="4" fontId="76" fillId="0" borderId="24" xfId="0" applyNumberFormat="1" applyFont="1" applyFill="1" applyBorder="1" applyAlignment="1">
      <alignment horizontal="center" vertical="center"/>
    </xf>
    <xf numFmtId="4" fontId="33" fillId="58" borderId="35" xfId="0" applyNumberFormat="1" applyFont="1" applyFill="1" applyBorder="1" applyAlignment="1">
      <alignment horizontal="center" vertical="center" wrapText="1"/>
    </xf>
    <xf numFmtId="4" fontId="76" fillId="0" borderId="0" xfId="0" applyNumberFormat="1" applyFont="1" applyFill="1" applyBorder="1" applyAlignment="1">
      <alignment horizontal="center" vertical="center"/>
    </xf>
    <xf numFmtId="4" fontId="80" fillId="0" borderId="36" xfId="0" applyNumberFormat="1" applyFont="1" applyFill="1" applyBorder="1" applyAlignment="1">
      <alignment/>
    </xf>
    <xf numFmtId="4" fontId="80" fillId="0" borderId="37" xfId="0" applyNumberFormat="1" applyFont="1" applyFill="1" applyBorder="1" applyAlignment="1">
      <alignment/>
    </xf>
    <xf numFmtId="4" fontId="80" fillId="0" borderId="38" xfId="0" applyNumberFormat="1" applyFont="1" applyFill="1" applyBorder="1" applyAlignment="1">
      <alignment/>
    </xf>
    <xf numFmtId="4" fontId="80" fillId="0" borderId="28" xfId="0" applyNumberFormat="1" applyFont="1" applyFill="1" applyBorder="1" applyAlignment="1">
      <alignment/>
    </xf>
    <xf numFmtId="4" fontId="80" fillId="0" borderId="39" xfId="0" applyNumberFormat="1" applyFont="1" applyFill="1" applyBorder="1" applyAlignment="1">
      <alignment/>
    </xf>
    <xf numFmtId="4" fontId="80" fillId="0" borderId="40" xfId="0" applyNumberFormat="1" applyFont="1" applyFill="1" applyBorder="1" applyAlignment="1">
      <alignment/>
    </xf>
    <xf numFmtId="3" fontId="76" fillId="0" borderId="24" xfId="0" applyNumberFormat="1" applyFont="1" applyFill="1" applyBorder="1" applyAlignment="1">
      <alignment horizontal="center" vertical="center"/>
    </xf>
    <xf numFmtId="4" fontId="76" fillId="0" borderId="41" xfId="0" applyNumberFormat="1" applyFont="1" applyFill="1" applyBorder="1" applyAlignment="1">
      <alignment horizontal="center" vertical="center"/>
    </xf>
    <xf numFmtId="4" fontId="76" fillId="0" borderId="42" xfId="0" applyNumberFormat="1" applyFont="1" applyFill="1" applyBorder="1" applyAlignment="1">
      <alignment horizontal="center" vertical="center"/>
    </xf>
    <xf numFmtId="164" fontId="76" fillId="0" borderId="26" xfId="0" applyNumberFormat="1" applyFont="1" applyFill="1" applyBorder="1" applyAlignment="1">
      <alignment horizontal="center" vertical="center"/>
    </xf>
    <xf numFmtId="164" fontId="76" fillId="0" borderId="30" xfId="0" applyNumberFormat="1" applyFont="1" applyFill="1" applyBorder="1" applyAlignment="1">
      <alignment horizontal="center" vertical="center"/>
    </xf>
    <xf numFmtId="164" fontId="78" fillId="0" borderId="32" xfId="0" applyNumberFormat="1" applyFont="1" applyFill="1" applyBorder="1" applyAlignment="1">
      <alignment horizontal="center" vertical="center"/>
    </xf>
    <xf numFmtId="164" fontId="78" fillId="56" borderId="32" xfId="0" applyNumberFormat="1" applyFont="1" applyFill="1" applyBorder="1" applyAlignment="1">
      <alignment horizontal="center"/>
    </xf>
    <xf numFmtId="4" fontId="78" fillId="56" borderId="43" xfId="0" applyNumberFormat="1" applyFont="1" applyFill="1" applyBorder="1" applyAlignment="1">
      <alignment horizontal="center"/>
    </xf>
    <xf numFmtId="4" fontId="78" fillId="56" borderId="44" xfId="0" applyNumberFormat="1" applyFont="1" applyFill="1" applyBorder="1" applyAlignment="1">
      <alignment horizontal="center"/>
    </xf>
    <xf numFmtId="4" fontId="78" fillId="56" borderId="45" xfId="0" applyNumberFormat="1" applyFont="1" applyFill="1" applyBorder="1" applyAlignment="1">
      <alignment horizontal="center"/>
    </xf>
    <xf numFmtId="4" fontId="78" fillId="56" borderId="46" xfId="0" applyNumberFormat="1" applyFont="1" applyFill="1" applyBorder="1" applyAlignment="1">
      <alignment horizontal="center"/>
    </xf>
    <xf numFmtId="4" fontId="78" fillId="56" borderId="32" xfId="0" applyNumberFormat="1" applyFont="1" applyFill="1" applyBorder="1" applyAlignment="1">
      <alignment horizontal="center" vertical="center"/>
    </xf>
    <xf numFmtId="4" fontId="78" fillId="56" borderId="43" xfId="0" applyNumberFormat="1" applyFont="1" applyFill="1" applyBorder="1" applyAlignment="1">
      <alignment horizontal="center" vertical="center"/>
    </xf>
    <xf numFmtId="4" fontId="78" fillId="56" borderId="46" xfId="0" applyNumberFormat="1" applyFont="1" applyFill="1" applyBorder="1" applyAlignment="1">
      <alignment horizontal="center" vertical="center"/>
    </xf>
    <xf numFmtId="4" fontId="78" fillId="55" borderId="41" xfId="0" applyNumberFormat="1" applyFont="1" applyFill="1" applyBorder="1" applyAlignment="1">
      <alignment/>
    </xf>
    <xf numFmtId="4" fontId="78" fillId="55" borderId="34" xfId="0" applyNumberFormat="1" applyFont="1" applyFill="1" applyBorder="1" applyAlignment="1">
      <alignment/>
    </xf>
    <xf numFmtId="0" fontId="33" fillId="58" borderId="35" xfId="0" applyNumberFormat="1" applyFont="1" applyFill="1" applyBorder="1" applyAlignment="1">
      <alignment horizontal="center" vertical="center" wrapText="1"/>
    </xf>
    <xf numFmtId="4" fontId="82" fillId="0" borderId="47" xfId="0" applyNumberFormat="1" applyFont="1" applyBorder="1" applyAlignment="1">
      <alignment horizontal="center" vertical="center" wrapText="1"/>
    </xf>
    <xf numFmtId="4" fontId="78" fillId="55" borderId="24" xfId="0" applyNumberFormat="1" applyFont="1" applyFill="1" applyBorder="1" applyAlignment="1">
      <alignment horizontal="center"/>
    </xf>
    <xf numFmtId="167" fontId="76" fillId="0" borderId="0" xfId="0" applyNumberFormat="1" applyFont="1" applyFill="1" applyBorder="1" applyAlignment="1">
      <alignment horizontal="center" vertical="center"/>
    </xf>
    <xf numFmtId="4" fontId="76" fillId="0" borderId="48" xfId="0" applyNumberFormat="1" applyFont="1" applyFill="1" applyBorder="1" applyAlignment="1">
      <alignment horizontal="center" vertical="center"/>
    </xf>
    <xf numFmtId="4" fontId="76" fillId="0" borderId="35" xfId="0" applyNumberFormat="1" applyFont="1" applyFill="1" applyBorder="1" applyAlignment="1">
      <alignment horizontal="center" vertical="center"/>
    </xf>
    <xf numFmtId="4" fontId="76" fillId="0" borderId="49" xfId="0" applyNumberFormat="1" applyFont="1" applyFill="1" applyBorder="1" applyAlignment="1">
      <alignment horizontal="center" vertical="center"/>
    </xf>
    <xf numFmtId="4" fontId="76" fillId="0" borderId="50" xfId="0" applyNumberFormat="1" applyFont="1" applyFill="1" applyBorder="1" applyAlignment="1">
      <alignment horizontal="center" vertical="center"/>
    </xf>
    <xf numFmtId="4" fontId="76" fillId="0" borderId="36" xfId="0" applyNumberFormat="1" applyFont="1" applyFill="1" applyBorder="1" applyAlignment="1">
      <alignment horizontal="center" vertical="center"/>
    </xf>
    <xf numFmtId="4" fontId="76" fillId="0" borderId="37" xfId="0" applyNumberFormat="1" applyFont="1" applyFill="1" applyBorder="1" applyAlignment="1">
      <alignment horizontal="center" vertical="center"/>
    </xf>
    <xf numFmtId="4" fontId="76" fillId="0" borderId="38" xfId="0" applyNumberFormat="1" applyFont="1" applyFill="1" applyBorder="1" applyAlignment="1">
      <alignment horizontal="center" vertical="center"/>
    </xf>
    <xf numFmtId="4" fontId="76" fillId="0" borderId="51" xfId="0" applyNumberFormat="1" applyFont="1" applyFill="1" applyBorder="1" applyAlignment="1">
      <alignment horizontal="center" vertical="center"/>
    </xf>
    <xf numFmtId="4" fontId="78" fillId="0" borderId="43" xfId="0" applyNumberFormat="1" applyFont="1" applyFill="1" applyBorder="1" applyAlignment="1">
      <alignment horizontal="center" vertical="center"/>
    </xf>
    <xf numFmtId="4" fontId="78" fillId="0" borderId="44" xfId="0" applyNumberFormat="1" applyFont="1" applyFill="1" applyBorder="1" applyAlignment="1">
      <alignment horizontal="center" vertical="center"/>
    </xf>
    <xf numFmtId="4" fontId="78" fillId="0" borderId="45" xfId="0" applyNumberFormat="1" applyFont="1" applyFill="1" applyBorder="1" applyAlignment="1">
      <alignment horizontal="center" vertical="center"/>
    </xf>
    <xf numFmtId="4" fontId="78" fillId="0" borderId="46" xfId="0" applyNumberFormat="1" applyFont="1" applyFill="1" applyBorder="1" applyAlignment="1">
      <alignment horizontal="center" vertical="center"/>
    </xf>
    <xf numFmtId="4" fontId="78" fillId="56" borderId="44" xfId="0" applyNumberFormat="1" applyFont="1" applyFill="1" applyBorder="1" applyAlignment="1">
      <alignment horizontal="center" vertical="center"/>
    </xf>
    <xf numFmtId="4" fontId="78" fillId="56" borderId="45" xfId="0" applyNumberFormat="1" applyFont="1" applyFill="1" applyBorder="1" applyAlignment="1">
      <alignment horizontal="center" vertical="center"/>
    </xf>
    <xf numFmtId="4" fontId="78" fillId="57" borderId="43" xfId="0" applyNumberFormat="1" applyFont="1" applyFill="1" applyBorder="1" applyAlignment="1">
      <alignment horizontal="center" vertical="center"/>
    </xf>
    <xf numFmtId="4" fontId="78" fillId="55" borderId="24" xfId="0" applyNumberFormat="1" applyFont="1" applyFill="1" applyBorder="1" applyAlignment="1">
      <alignment/>
    </xf>
    <xf numFmtId="4" fontId="76" fillId="0" borderId="0" xfId="0" applyNumberFormat="1" applyFont="1" applyFill="1" applyBorder="1" applyAlignment="1">
      <alignment horizontal="right"/>
    </xf>
    <xf numFmtId="4" fontId="76" fillId="0" borderId="0" xfId="0" applyNumberFormat="1" applyFont="1" applyFill="1" applyBorder="1" applyAlignment="1">
      <alignment/>
    </xf>
    <xf numFmtId="4" fontId="77" fillId="59" borderId="52" xfId="0" applyNumberFormat="1" applyFont="1" applyFill="1" applyBorder="1" applyAlignment="1">
      <alignment horizontal="center" vertical="center" wrapText="1"/>
    </xf>
    <xf numFmtId="4" fontId="77" fillId="59" borderId="53" xfId="0" applyNumberFormat="1" applyFont="1" applyFill="1" applyBorder="1" applyAlignment="1">
      <alignment horizontal="center" vertical="center" wrapText="1"/>
    </xf>
    <xf numFmtId="4" fontId="77" fillId="59" borderId="54" xfId="0" applyNumberFormat="1" applyFont="1" applyFill="1" applyBorder="1" applyAlignment="1">
      <alignment horizontal="center" vertical="center" wrapText="1"/>
    </xf>
    <xf numFmtId="4" fontId="80" fillId="0" borderId="20" xfId="0" applyNumberFormat="1" applyFont="1" applyFill="1" applyBorder="1" applyAlignment="1">
      <alignment horizontal="right"/>
    </xf>
    <xf numFmtId="4" fontId="80" fillId="0" borderId="20" xfId="0" applyNumberFormat="1" applyFont="1" applyFill="1" applyBorder="1" applyAlignment="1">
      <alignment/>
    </xf>
    <xf numFmtId="4" fontId="76" fillId="0" borderId="20" xfId="0" applyNumberFormat="1" applyFont="1" applyFill="1" applyBorder="1" applyAlignment="1">
      <alignment/>
    </xf>
    <xf numFmtId="4" fontId="80" fillId="0" borderId="22" xfId="0" applyNumberFormat="1" applyFont="1" applyFill="1" applyBorder="1" applyAlignment="1">
      <alignment horizontal="right"/>
    </xf>
    <xf numFmtId="4" fontId="80" fillId="0" borderId="22" xfId="0" applyNumberFormat="1" applyFont="1" applyFill="1" applyBorder="1" applyAlignment="1">
      <alignment/>
    </xf>
    <xf numFmtId="4" fontId="76" fillId="0" borderId="22" xfId="0" applyNumberFormat="1" applyFont="1" applyFill="1" applyBorder="1" applyAlignment="1">
      <alignment/>
    </xf>
    <xf numFmtId="4" fontId="78" fillId="55" borderId="41" xfId="0" applyNumberFormat="1" applyFont="1" applyFill="1" applyBorder="1" applyAlignment="1">
      <alignment horizontal="right"/>
    </xf>
    <xf numFmtId="4" fontId="78" fillId="55" borderId="33" xfId="0" applyNumberFormat="1" applyFont="1" applyFill="1" applyBorder="1" applyAlignment="1">
      <alignment/>
    </xf>
    <xf numFmtId="4" fontId="80" fillId="0" borderId="48" xfId="0" applyNumberFormat="1" applyFont="1" applyFill="1" applyBorder="1" applyAlignment="1">
      <alignment horizontal="right"/>
    </xf>
    <xf numFmtId="4" fontId="80" fillId="0" borderId="35" xfId="0" applyNumberFormat="1" applyFont="1" applyFill="1" applyBorder="1" applyAlignment="1">
      <alignment/>
    </xf>
    <xf numFmtId="4" fontId="80" fillId="0" borderId="49" xfId="0" applyNumberFormat="1" applyFont="1" applyFill="1" applyBorder="1" applyAlignment="1">
      <alignment/>
    </xf>
    <xf numFmtId="4" fontId="80" fillId="0" borderId="39" xfId="0" applyNumberFormat="1" applyFont="1" applyFill="1" applyBorder="1" applyAlignment="1">
      <alignment horizontal="right"/>
    </xf>
    <xf numFmtId="4" fontId="80" fillId="0" borderId="55" xfId="0" applyNumberFormat="1" applyFont="1" applyFill="1" applyBorder="1" applyAlignment="1">
      <alignment/>
    </xf>
    <xf numFmtId="4" fontId="80" fillId="0" borderId="56" xfId="0" applyNumberFormat="1" applyFont="1" applyFill="1" applyBorder="1" applyAlignment="1">
      <alignment/>
    </xf>
    <xf numFmtId="4" fontId="80" fillId="0" borderId="36" xfId="0" applyNumberFormat="1" applyFont="1" applyFill="1" applyBorder="1" applyAlignment="1">
      <alignment horizontal="right"/>
    </xf>
    <xf numFmtId="4" fontId="76" fillId="0" borderId="57" xfId="0" applyNumberFormat="1" applyFont="1" applyFill="1" applyBorder="1" applyAlignment="1">
      <alignment/>
    </xf>
    <xf numFmtId="4" fontId="76" fillId="0" borderId="58" xfId="0" applyNumberFormat="1" applyFont="1" applyFill="1" applyBorder="1" applyAlignment="1">
      <alignment/>
    </xf>
    <xf numFmtId="4" fontId="78" fillId="55" borderId="42" xfId="0" applyNumberFormat="1" applyFont="1" applyFill="1" applyBorder="1" applyAlignment="1">
      <alignment/>
    </xf>
    <xf numFmtId="4" fontId="80" fillId="0" borderId="48" xfId="0" applyNumberFormat="1" applyFont="1" applyFill="1" applyBorder="1" applyAlignment="1">
      <alignment/>
    </xf>
    <xf numFmtId="4" fontId="80" fillId="0" borderId="50" xfId="0" applyNumberFormat="1" applyFont="1" applyFill="1" applyBorder="1" applyAlignment="1">
      <alignment/>
    </xf>
    <xf numFmtId="4" fontId="80" fillId="0" borderId="51" xfId="0" applyNumberFormat="1" applyFont="1" applyFill="1" applyBorder="1" applyAlignment="1">
      <alignment/>
    </xf>
    <xf numFmtId="4" fontId="76" fillId="0" borderId="26" xfId="0" applyNumberFormat="1" applyFont="1" applyFill="1" applyBorder="1" applyAlignment="1">
      <alignment horizontal="center" vertical="center"/>
    </xf>
    <xf numFmtId="4" fontId="76" fillId="0" borderId="30" xfId="0" applyNumberFormat="1" applyFont="1" applyFill="1" applyBorder="1" applyAlignment="1">
      <alignment horizontal="center" vertical="center"/>
    </xf>
    <xf numFmtId="4" fontId="78" fillId="0" borderId="32" xfId="0" applyNumberFormat="1" applyFont="1" applyFill="1" applyBorder="1" applyAlignment="1">
      <alignment horizontal="center" vertical="center"/>
    </xf>
    <xf numFmtId="4" fontId="80" fillId="0" borderId="26" xfId="0" applyNumberFormat="1" applyFont="1" applyFill="1" applyBorder="1" applyAlignment="1">
      <alignment/>
    </xf>
    <xf numFmtId="4" fontId="80" fillId="0" borderId="30" xfId="0" applyNumberFormat="1" applyFont="1" applyFill="1" applyBorder="1" applyAlignment="1">
      <alignment/>
    </xf>
    <xf numFmtId="4" fontId="78" fillId="56" borderId="32" xfId="0" applyNumberFormat="1" applyFont="1" applyFill="1" applyBorder="1" applyAlignment="1">
      <alignment horizontal="center"/>
    </xf>
    <xf numFmtId="1" fontId="83" fillId="0" borderId="0" xfId="0" applyNumberFormat="1" applyFont="1" applyAlignment="1">
      <alignment/>
    </xf>
    <xf numFmtId="14" fontId="83" fillId="0" borderId="0" xfId="0" applyNumberFormat="1" applyFont="1" applyAlignment="1">
      <alignment horizontal="center" vertical="center"/>
    </xf>
    <xf numFmtId="14" fontId="83" fillId="0" borderId="0" xfId="0" applyNumberFormat="1" applyFont="1" applyAlignment="1">
      <alignment/>
    </xf>
    <xf numFmtId="168" fontId="83" fillId="0" borderId="0" xfId="0" applyNumberFormat="1" applyFont="1" applyAlignment="1">
      <alignment horizontal="center"/>
    </xf>
    <xf numFmtId="168" fontId="83" fillId="0" borderId="0" xfId="0" applyNumberFormat="1" applyFont="1" applyAlignment="1">
      <alignment horizontal="center" vertical="center"/>
    </xf>
    <xf numFmtId="0" fontId="83" fillId="0" borderId="0" xfId="0" applyFont="1" applyAlignment="1">
      <alignment horizontal="left"/>
    </xf>
    <xf numFmtId="0" fontId="84" fillId="59" borderId="19" xfId="0" applyFont="1" applyFill="1" applyBorder="1" applyAlignment="1">
      <alignment/>
    </xf>
    <xf numFmtId="0" fontId="84" fillId="59" borderId="20" xfId="0" applyFont="1" applyFill="1" applyBorder="1" applyAlignment="1">
      <alignment/>
    </xf>
    <xf numFmtId="4" fontId="84" fillId="59" borderId="20" xfId="0" applyNumberFormat="1" applyFont="1" applyFill="1" applyBorder="1" applyAlignment="1">
      <alignment/>
    </xf>
    <xf numFmtId="4" fontId="84" fillId="59" borderId="57" xfId="0" applyNumberFormat="1" applyFont="1" applyFill="1" applyBorder="1" applyAlignment="1">
      <alignment/>
    </xf>
    <xf numFmtId="4" fontId="84" fillId="0" borderId="0" xfId="0" applyNumberFormat="1" applyFont="1" applyFill="1" applyBorder="1" applyAlignment="1">
      <alignment/>
    </xf>
    <xf numFmtId="4" fontId="57" fillId="0" borderId="0" xfId="0" applyNumberFormat="1" applyFont="1" applyFill="1" applyBorder="1" applyAlignment="1">
      <alignment vertical="top"/>
    </xf>
    <xf numFmtId="4" fontId="57" fillId="0" borderId="47" xfId="0" applyNumberFormat="1" applyFont="1" applyFill="1" applyBorder="1" applyAlignment="1">
      <alignment horizontal="center" vertical="center" wrapText="1"/>
    </xf>
    <xf numFmtId="4" fontId="57" fillId="0" borderId="59" xfId="0" applyNumberFormat="1" applyFont="1" applyFill="1" applyBorder="1" applyAlignment="1">
      <alignment horizontal="center" vertical="top"/>
    </xf>
    <xf numFmtId="0" fontId="57" fillId="0" borderId="0" xfId="0" applyFont="1" applyFill="1" applyBorder="1" applyAlignment="1">
      <alignment/>
    </xf>
    <xf numFmtId="164" fontId="57" fillId="0" borderId="0" xfId="0" applyNumberFormat="1" applyFont="1" applyFill="1" applyBorder="1" applyAlignment="1">
      <alignment/>
    </xf>
    <xf numFmtId="4" fontId="57" fillId="0" borderId="0" xfId="0" applyNumberFormat="1" applyFont="1" applyFill="1" applyBorder="1" applyAlignment="1">
      <alignment horizontal="right"/>
    </xf>
    <xf numFmtId="4" fontId="57" fillId="0" borderId="0" xfId="0" applyNumberFormat="1" applyFont="1" applyFill="1" applyBorder="1" applyAlignment="1">
      <alignment/>
    </xf>
    <xf numFmtId="4" fontId="83" fillId="0" borderId="47" xfId="0" applyNumberFormat="1" applyFont="1" applyBorder="1" applyAlignment="1">
      <alignment horizontal="center" vertical="center" wrapText="1"/>
    </xf>
    <xf numFmtId="167" fontId="57" fillId="0" borderId="0" xfId="0" applyNumberFormat="1" applyFont="1" applyFill="1" applyBorder="1" applyAlignment="1">
      <alignment horizontal="center" vertical="center"/>
    </xf>
    <xf numFmtId="4" fontId="57" fillId="0" borderId="0" xfId="0" applyNumberFormat="1" applyFont="1" applyFill="1" applyBorder="1" applyAlignment="1">
      <alignment horizontal="center" vertical="center"/>
    </xf>
    <xf numFmtId="4" fontId="85" fillId="0" borderId="35" xfId="0" applyNumberFormat="1" applyFont="1" applyFill="1" applyBorder="1" applyAlignment="1">
      <alignment horizontal="center" vertical="center"/>
    </xf>
    <xf numFmtId="1" fontId="32" fillId="0" borderId="0" xfId="0" applyNumberFormat="1" applyFont="1" applyFill="1" applyAlignment="1">
      <alignment horizontal="center" vertical="center" wrapText="1"/>
    </xf>
    <xf numFmtId="0" fontId="32" fillId="0" borderId="0" xfId="0" applyNumberFormat="1" applyFont="1" applyFill="1" applyAlignment="1">
      <alignment horizontal="center" vertical="center" wrapText="1"/>
    </xf>
    <xf numFmtId="0" fontId="38" fillId="0" borderId="0" xfId="0" applyNumberFormat="1" applyFont="1" applyFill="1" applyAlignment="1">
      <alignment horizontal="center" vertical="center" wrapText="1"/>
    </xf>
    <xf numFmtId="0" fontId="32" fillId="58" borderId="0" xfId="0" applyNumberFormat="1" applyFont="1" applyFill="1" applyAlignment="1">
      <alignment horizontal="center" vertical="center" wrapText="1"/>
    </xf>
    <xf numFmtId="1" fontId="32" fillId="58" borderId="0" xfId="0" applyNumberFormat="1" applyFont="1" applyFill="1" applyAlignment="1">
      <alignment horizontal="center" vertical="center" wrapText="1"/>
    </xf>
    <xf numFmtId="0" fontId="38" fillId="58" borderId="0" xfId="0" applyNumberFormat="1" applyFont="1" applyFill="1" applyAlignment="1">
      <alignment horizontal="center" vertical="center" wrapText="1"/>
    </xf>
    <xf numFmtId="0" fontId="33" fillId="2" borderId="32" xfId="0" applyNumberFormat="1" applyFont="1" applyFill="1" applyBorder="1" applyAlignment="1">
      <alignment horizontal="center" vertical="center" wrapText="1"/>
    </xf>
    <xf numFmtId="4" fontId="33" fillId="2" borderId="32" xfId="0" applyNumberFormat="1" applyFont="1" applyFill="1" applyBorder="1" applyAlignment="1">
      <alignment horizontal="center" vertical="center" wrapText="1"/>
    </xf>
    <xf numFmtId="14" fontId="33" fillId="2" borderId="32" xfId="0" applyNumberFormat="1" applyFont="1" applyFill="1" applyBorder="1" applyAlignment="1">
      <alignment horizontal="center" vertical="center" wrapText="1"/>
    </xf>
    <xf numFmtId="0" fontId="33" fillId="58" borderId="35" xfId="0" applyFont="1" applyFill="1" applyBorder="1" applyAlignment="1">
      <alignment horizontal="center" vertical="center" wrapText="1"/>
    </xf>
    <xf numFmtId="49" fontId="33" fillId="58" borderId="35" xfId="0" applyNumberFormat="1" applyFont="1" applyFill="1" applyBorder="1" applyAlignment="1">
      <alignment horizontal="center" vertical="center" wrapText="1"/>
    </xf>
    <xf numFmtId="14" fontId="33" fillId="58" borderId="35" xfId="0" applyNumberFormat="1" applyFont="1" applyFill="1" applyBorder="1" applyAlignment="1">
      <alignment horizontal="center" vertical="center" wrapText="1"/>
    </xf>
    <xf numFmtId="10" fontId="33" fillId="58" borderId="35" xfId="0" applyNumberFormat="1" applyFont="1" applyFill="1" applyBorder="1" applyAlignment="1">
      <alignment horizontal="center" vertical="center" wrapText="1"/>
    </xf>
    <xf numFmtId="0" fontId="33" fillId="58" borderId="35" xfId="0" applyNumberFormat="1" applyFont="1" applyFill="1" applyBorder="1" applyAlignment="1">
      <alignment horizontal="left" vertical="center" wrapText="1"/>
    </xf>
    <xf numFmtId="1" fontId="33" fillId="58" borderId="35" xfId="0" applyNumberFormat="1" applyFont="1" applyFill="1" applyBorder="1" applyAlignment="1">
      <alignment horizontal="center" vertical="center" wrapText="1"/>
    </xf>
    <xf numFmtId="4" fontId="39" fillId="58" borderId="0" xfId="0" applyNumberFormat="1" applyFont="1" applyFill="1" applyAlignment="1">
      <alignment horizontal="center" vertical="center" wrapText="1"/>
    </xf>
    <xf numFmtId="1" fontId="39" fillId="60" borderId="0" xfId="0" applyNumberFormat="1" applyFont="1" applyFill="1" applyAlignment="1">
      <alignment horizontal="center" vertical="center" wrapText="1"/>
    </xf>
    <xf numFmtId="14" fontId="39" fillId="58" borderId="0" xfId="0" applyNumberFormat="1" applyFont="1" applyFill="1" applyAlignment="1">
      <alignment horizontal="center" vertical="center" wrapText="1"/>
    </xf>
    <xf numFmtId="4" fontId="32" fillId="0" borderId="0" xfId="0" applyNumberFormat="1" applyFont="1" applyFill="1" applyAlignment="1">
      <alignment horizontal="center" vertical="center" wrapText="1"/>
    </xf>
    <xf numFmtId="4" fontId="32" fillId="61" borderId="0" xfId="0" applyNumberFormat="1" applyFont="1" applyFill="1" applyAlignment="1">
      <alignment horizontal="center" vertical="center" wrapText="1"/>
    </xf>
    <xf numFmtId="4" fontId="39" fillId="0" borderId="0" xfId="0" applyNumberFormat="1" applyFont="1" applyFill="1" applyAlignment="1">
      <alignment horizontal="center" vertical="center" wrapText="1"/>
    </xf>
    <xf numFmtId="14" fontId="39" fillId="0" borderId="0" xfId="0" applyNumberFormat="1" applyFont="1" applyFill="1" applyAlignment="1">
      <alignment horizontal="center" vertical="center" wrapText="1"/>
    </xf>
    <xf numFmtId="4" fontId="39" fillId="61" borderId="0" xfId="0" applyNumberFormat="1" applyFont="1" applyFill="1" applyAlignment="1">
      <alignment horizontal="center" vertical="center" wrapText="1"/>
    </xf>
    <xf numFmtId="1" fontId="39" fillId="58" borderId="0" xfId="0" applyNumberFormat="1" applyFont="1" applyFill="1" applyAlignment="1">
      <alignment horizontal="center" vertical="center" wrapText="1"/>
    </xf>
    <xf numFmtId="14" fontId="57" fillId="0" borderId="60" xfId="0" applyNumberFormat="1" applyFont="1" applyFill="1" applyBorder="1" applyAlignment="1">
      <alignment horizontal="center" vertical="top"/>
    </xf>
    <xf numFmtId="14" fontId="83" fillId="0" borderId="47" xfId="0" applyNumberFormat="1" applyFont="1" applyBorder="1" applyAlignment="1">
      <alignment horizontal="center" vertical="center" wrapText="1"/>
    </xf>
    <xf numFmtId="0" fontId="76" fillId="0" borderId="23" xfId="0" applyFont="1" applyFill="1" applyBorder="1" applyAlignment="1">
      <alignment horizontal="center"/>
    </xf>
    <xf numFmtId="0" fontId="76" fillId="0" borderId="25" xfId="0" applyFont="1" applyFill="1" applyBorder="1" applyAlignment="1">
      <alignment horizontal="center"/>
    </xf>
    <xf numFmtId="0" fontId="76" fillId="0" borderId="29" xfId="0" applyFont="1" applyFill="1" applyBorder="1" applyAlignment="1">
      <alignment horizontal="center"/>
    </xf>
    <xf numFmtId="0" fontId="78" fillId="0" borderId="19" xfId="0" applyFont="1" applyFill="1" applyBorder="1" applyAlignment="1">
      <alignment horizontal="center"/>
    </xf>
    <xf numFmtId="0" fontId="76" fillId="0" borderId="19" xfId="0" applyFont="1" applyFill="1" applyBorder="1" applyAlignment="1">
      <alignment horizontal="center"/>
    </xf>
    <xf numFmtId="164" fontId="76" fillId="0" borderId="20" xfId="0" applyNumberFormat="1" applyFont="1" applyFill="1" applyBorder="1" applyAlignment="1">
      <alignment horizontal="center"/>
    </xf>
    <xf numFmtId="4" fontId="80" fillId="0" borderId="20" xfId="0" applyNumberFormat="1" applyFont="1" applyFill="1" applyBorder="1" applyAlignment="1">
      <alignment horizontal="center"/>
    </xf>
    <xf numFmtId="4" fontId="76" fillId="0" borderId="20" xfId="0" applyNumberFormat="1" applyFont="1" applyFill="1" applyBorder="1" applyAlignment="1">
      <alignment horizontal="center"/>
    </xf>
    <xf numFmtId="4" fontId="76" fillId="0" borderId="57" xfId="0" applyNumberFormat="1" applyFont="1" applyFill="1" applyBorder="1" applyAlignment="1">
      <alignment horizontal="center"/>
    </xf>
    <xf numFmtId="0" fontId="78" fillId="56" borderId="19" xfId="0" applyFont="1" applyFill="1" applyBorder="1" applyAlignment="1">
      <alignment horizontal="center"/>
    </xf>
    <xf numFmtId="0" fontId="76" fillId="0" borderId="21" xfId="0" applyFont="1" applyFill="1" applyBorder="1" applyAlignment="1">
      <alignment horizontal="center"/>
    </xf>
    <xf numFmtId="164" fontId="76" fillId="0" borderId="22" xfId="0" applyNumberFormat="1" applyFont="1" applyFill="1" applyBorder="1" applyAlignment="1">
      <alignment horizontal="center"/>
    </xf>
    <xf numFmtId="4" fontId="80" fillId="0" borderId="22" xfId="0" applyNumberFormat="1" applyFont="1" applyFill="1" applyBorder="1" applyAlignment="1">
      <alignment horizontal="center"/>
    </xf>
    <xf numFmtId="4" fontId="76" fillId="0" borderId="22" xfId="0" applyNumberFormat="1" applyFont="1" applyFill="1" applyBorder="1" applyAlignment="1">
      <alignment horizontal="center"/>
    </xf>
    <xf numFmtId="4" fontId="76" fillId="0" borderId="58" xfId="0" applyNumberFormat="1" applyFont="1" applyFill="1" applyBorder="1" applyAlignment="1">
      <alignment horizontal="center"/>
    </xf>
    <xf numFmtId="0" fontId="77" fillId="55" borderId="23" xfId="0" applyFont="1" applyFill="1" applyBorder="1" applyAlignment="1">
      <alignment horizontal="center"/>
    </xf>
    <xf numFmtId="164" fontId="78" fillId="55" borderId="24" xfId="0" applyNumberFormat="1" applyFont="1" applyFill="1" applyBorder="1" applyAlignment="1">
      <alignment horizontal="center"/>
    </xf>
    <xf numFmtId="4" fontId="78" fillId="55" borderId="41" xfId="0" applyNumberFormat="1" applyFont="1" applyFill="1" applyBorder="1" applyAlignment="1">
      <alignment horizontal="center"/>
    </xf>
    <xf numFmtId="4" fontId="78" fillId="55" borderId="33" xfId="0" applyNumberFormat="1" applyFont="1" applyFill="1" applyBorder="1" applyAlignment="1">
      <alignment horizontal="center"/>
    </xf>
    <xf numFmtId="4" fontId="78" fillId="55" borderId="34" xfId="0" applyNumberFormat="1" applyFont="1" applyFill="1" applyBorder="1" applyAlignment="1">
      <alignment horizontal="center"/>
    </xf>
    <xf numFmtId="4" fontId="78" fillId="55" borderId="42" xfId="0" applyNumberFormat="1" applyFont="1" applyFill="1" applyBorder="1" applyAlignment="1">
      <alignment horizontal="center"/>
    </xf>
    <xf numFmtId="0" fontId="80" fillId="0" borderId="25" xfId="0" applyFont="1" applyFill="1" applyBorder="1" applyAlignment="1">
      <alignment horizontal="center"/>
    </xf>
    <xf numFmtId="164" fontId="80" fillId="0" borderId="26" xfId="0" applyNumberFormat="1" applyFont="1" applyFill="1" applyBorder="1" applyAlignment="1">
      <alignment horizontal="center"/>
    </xf>
    <xf numFmtId="4" fontId="80" fillId="0" borderId="48" xfId="0" applyNumberFormat="1" applyFont="1" applyFill="1" applyBorder="1" applyAlignment="1">
      <alignment horizontal="center"/>
    </xf>
    <xf numFmtId="4" fontId="80" fillId="0" borderId="35" xfId="0" applyNumberFormat="1" applyFont="1" applyFill="1" applyBorder="1" applyAlignment="1">
      <alignment horizontal="center"/>
    </xf>
    <xf numFmtId="4" fontId="80" fillId="0" borderId="49" xfId="0" applyNumberFormat="1" applyFont="1" applyFill="1" applyBorder="1" applyAlignment="1">
      <alignment horizontal="center"/>
    </xf>
    <xf numFmtId="4" fontId="80" fillId="0" borderId="26" xfId="0" applyNumberFormat="1" applyFont="1" applyFill="1" applyBorder="1" applyAlignment="1">
      <alignment horizontal="center"/>
    </xf>
    <xf numFmtId="4" fontId="80" fillId="0" borderId="50" xfId="0" applyNumberFormat="1" applyFont="1" applyFill="1" applyBorder="1" applyAlignment="1">
      <alignment horizontal="center"/>
    </xf>
    <xf numFmtId="0" fontId="80" fillId="0" borderId="27" xfId="0" applyFont="1" applyFill="1" applyBorder="1" applyAlignment="1">
      <alignment horizontal="center"/>
    </xf>
    <xf numFmtId="164" fontId="80" fillId="0" borderId="28" xfId="0" applyNumberFormat="1" applyFont="1" applyFill="1" applyBorder="1" applyAlignment="1">
      <alignment horizontal="center"/>
    </xf>
    <xf numFmtId="4" fontId="80" fillId="0" borderId="39" xfId="0" applyNumberFormat="1" applyFont="1" applyFill="1" applyBorder="1" applyAlignment="1">
      <alignment horizontal="center"/>
    </xf>
    <xf numFmtId="4" fontId="80" fillId="0" borderId="55" xfId="0" applyNumberFormat="1" applyFont="1" applyFill="1" applyBorder="1" applyAlignment="1">
      <alignment horizontal="center"/>
    </xf>
    <xf numFmtId="4" fontId="80" fillId="0" borderId="56" xfId="0" applyNumberFormat="1" applyFont="1" applyFill="1" applyBorder="1" applyAlignment="1">
      <alignment horizontal="center"/>
    </xf>
    <xf numFmtId="4" fontId="80" fillId="0" borderId="28" xfId="0" applyNumberFormat="1" applyFont="1" applyFill="1" applyBorder="1" applyAlignment="1">
      <alignment horizontal="center"/>
    </xf>
    <xf numFmtId="4" fontId="80" fillId="0" borderId="40" xfId="0" applyNumberFormat="1" applyFont="1" applyFill="1" applyBorder="1" applyAlignment="1">
      <alignment horizontal="center"/>
    </xf>
    <xf numFmtId="0" fontId="80" fillId="0" borderId="29" xfId="0" applyFont="1" applyFill="1" applyBorder="1" applyAlignment="1">
      <alignment horizontal="center"/>
    </xf>
    <xf numFmtId="164" fontId="80" fillId="0" borderId="30" xfId="0" applyNumberFormat="1" applyFont="1" applyFill="1" applyBorder="1" applyAlignment="1">
      <alignment horizontal="center"/>
    </xf>
    <xf numFmtId="4" fontId="80" fillId="0" borderId="36" xfId="0" applyNumberFormat="1" applyFont="1" applyFill="1" applyBorder="1" applyAlignment="1">
      <alignment horizontal="center"/>
    </xf>
    <xf numFmtId="4" fontId="80" fillId="0" borderId="37" xfId="0" applyNumberFormat="1" applyFont="1" applyFill="1" applyBorder="1" applyAlignment="1">
      <alignment horizontal="center"/>
    </xf>
    <xf numFmtId="4" fontId="80" fillId="0" borderId="38" xfId="0" applyNumberFormat="1" applyFont="1" applyFill="1" applyBorder="1" applyAlignment="1">
      <alignment horizontal="center"/>
    </xf>
    <xf numFmtId="4" fontId="80" fillId="0" borderId="30" xfId="0" applyNumberFormat="1" applyFont="1" applyFill="1" applyBorder="1" applyAlignment="1">
      <alignment horizontal="center"/>
    </xf>
    <xf numFmtId="4" fontId="80" fillId="0" borderId="51" xfId="0" applyNumberFormat="1" applyFont="1" applyFill="1" applyBorder="1" applyAlignment="1">
      <alignment horizontal="center"/>
    </xf>
    <xf numFmtId="0" fontId="86" fillId="61" borderId="0" xfId="0" applyFont="1" applyFill="1" applyAlignment="1">
      <alignment horizontal="center" vertical="center" wrapText="1"/>
    </xf>
    <xf numFmtId="0" fontId="81" fillId="61" borderId="0" xfId="0" applyFont="1" applyFill="1" applyAlignment="1">
      <alignment wrapText="1"/>
    </xf>
    <xf numFmtId="0" fontId="81" fillId="61" borderId="0" xfId="0" applyFont="1" applyFill="1" applyAlignment="1">
      <alignment/>
    </xf>
    <xf numFmtId="1" fontId="87" fillId="58" borderId="61" xfId="0" applyNumberFormat="1" applyFont="1" applyFill="1" applyBorder="1" applyAlignment="1">
      <alignment horizontal="center" vertical="center" wrapText="1"/>
    </xf>
    <xf numFmtId="14" fontId="87" fillId="58" borderId="62" xfId="0" applyNumberFormat="1" applyFont="1" applyFill="1" applyBorder="1" applyAlignment="1">
      <alignment horizontal="center" vertical="center" wrapText="1"/>
    </xf>
    <xf numFmtId="168" fontId="87" fillId="58" borderId="62" xfId="0" applyNumberFormat="1" applyFont="1" applyFill="1" applyBorder="1" applyAlignment="1">
      <alignment horizontal="center" vertical="center" wrapText="1"/>
    </xf>
    <xf numFmtId="1" fontId="83" fillId="58" borderId="63" xfId="0" applyNumberFormat="1" applyFont="1" applyFill="1" applyBorder="1" applyAlignment="1">
      <alignment horizontal="center" vertical="center" wrapText="1"/>
    </xf>
    <xf numFmtId="14" fontId="83" fillId="58" borderId="64" xfId="0" applyNumberFormat="1" applyFont="1" applyFill="1" applyBorder="1" applyAlignment="1">
      <alignment horizontal="center" vertical="center" wrapText="1"/>
    </xf>
    <xf numFmtId="168" fontId="83" fillId="58" borderId="64" xfId="108" applyNumberFormat="1" applyFont="1" applyFill="1" applyBorder="1" applyAlignment="1">
      <alignment horizontal="center" vertical="center" wrapText="1"/>
    </xf>
    <xf numFmtId="0" fontId="83" fillId="58" borderId="65" xfId="0" applyFont="1" applyFill="1" applyBorder="1" applyAlignment="1">
      <alignment horizontal="left" vertical="center" wrapText="1"/>
    </xf>
    <xf numFmtId="1" fontId="83" fillId="58" borderId="66" xfId="0" applyNumberFormat="1" applyFont="1" applyFill="1" applyBorder="1" applyAlignment="1">
      <alignment horizontal="center" vertical="center" wrapText="1"/>
    </xf>
    <xf numFmtId="14" fontId="83" fillId="58" borderId="35" xfId="0" applyNumberFormat="1" applyFont="1" applyFill="1" applyBorder="1" applyAlignment="1">
      <alignment horizontal="center" vertical="center" wrapText="1"/>
    </xf>
    <xf numFmtId="168" fontId="83" fillId="58" borderId="35" xfId="108" applyNumberFormat="1" applyFont="1" applyFill="1" applyBorder="1" applyAlignment="1">
      <alignment horizontal="center" vertical="center" wrapText="1"/>
    </xf>
    <xf numFmtId="0" fontId="83" fillId="58" borderId="50" xfId="0" applyFont="1" applyFill="1" applyBorder="1" applyAlignment="1">
      <alignment horizontal="left" vertical="center" wrapText="1"/>
    </xf>
    <xf numFmtId="1" fontId="83" fillId="58" borderId="0" xfId="0" applyNumberFormat="1" applyFont="1" applyFill="1" applyAlignment="1">
      <alignment/>
    </xf>
    <xf numFmtId="14" fontId="83" fillId="58" borderId="0" xfId="0" applyNumberFormat="1" applyFont="1" applyFill="1" applyAlignment="1">
      <alignment horizontal="center" vertical="center"/>
    </xf>
    <xf numFmtId="14" fontId="83" fillId="58" borderId="0" xfId="0" applyNumberFormat="1" applyFont="1" applyFill="1" applyAlignment="1">
      <alignment/>
    </xf>
    <xf numFmtId="168" fontId="83" fillId="58" borderId="0" xfId="0" applyNumberFormat="1" applyFont="1" applyFill="1" applyAlignment="1">
      <alignment horizontal="center"/>
    </xf>
    <xf numFmtId="168" fontId="83" fillId="58" borderId="0" xfId="0" applyNumberFormat="1" applyFont="1" applyFill="1" applyAlignment="1">
      <alignment horizontal="center" vertical="center"/>
    </xf>
    <xf numFmtId="0" fontId="83" fillId="58" borderId="0" xfId="0" applyFont="1" applyFill="1" applyAlignment="1">
      <alignment horizontal="left"/>
    </xf>
    <xf numFmtId="1" fontId="83" fillId="58" borderId="35" xfId="0" applyNumberFormat="1" applyFont="1" applyFill="1" applyBorder="1" applyAlignment="1">
      <alignment horizontal="center" vertical="center" wrapText="1"/>
    </xf>
    <xf numFmtId="0" fontId="83" fillId="58" borderId="35" xfId="0" applyFont="1" applyFill="1" applyBorder="1" applyAlignment="1">
      <alignment horizontal="left" vertical="center" wrapText="1"/>
    </xf>
    <xf numFmtId="1" fontId="83" fillId="58" borderId="35" xfId="0" applyNumberFormat="1" applyFont="1" applyFill="1" applyBorder="1" applyAlignment="1">
      <alignment horizontal="center" vertical="center"/>
    </xf>
    <xf numFmtId="14" fontId="83" fillId="58" borderId="35" xfId="0" applyNumberFormat="1" applyFont="1" applyFill="1" applyBorder="1" applyAlignment="1">
      <alignment horizontal="center" vertical="center"/>
    </xf>
    <xf numFmtId="168" fontId="83" fillId="58" borderId="35" xfId="0" applyNumberFormat="1" applyFont="1" applyFill="1" applyBorder="1" applyAlignment="1">
      <alignment horizontal="center" vertical="center"/>
    </xf>
    <xf numFmtId="4" fontId="0" fillId="58" borderId="64" xfId="0" applyNumberFormat="1" applyFill="1" applyBorder="1" applyAlignment="1">
      <alignment horizontal="center" vertical="center"/>
    </xf>
    <xf numFmtId="1" fontId="83" fillId="0" borderId="35" xfId="0" applyNumberFormat="1" applyFont="1" applyBorder="1" applyAlignment="1">
      <alignment horizontal="center" vertical="center" wrapText="1"/>
    </xf>
    <xf numFmtId="14" fontId="83" fillId="0" borderId="35" xfId="0" applyNumberFormat="1" applyFont="1" applyBorder="1" applyAlignment="1">
      <alignment horizontal="center" vertical="center" wrapText="1"/>
    </xf>
    <xf numFmtId="168" fontId="83" fillId="0" borderId="35" xfId="108" applyNumberFormat="1" applyFont="1" applyBorder="1" applyAlignment="1">
      <alignment horizontal="center" vertical="center" wrapText="1"/>
    </xf>
    <xf numFmtId="0" fontId="83" fillId="0" borderId="35" xfId="0" applyFont="1" applyBorder="1" applyAlignment="1">
      <alignment horizontal="left" vertical="center" wrapText="1"/>
    </xf>
    <xf numFmtId="1" fontId="83" fillId="0" borderId="66" xfId="0" applyNumberFormat="1" applyFont="1" applyBorder="1" applyAlignment="1">
      <alignment horizontal="center" vertical="center" wrapText="1"/>
    </xf>
    <xf numFmtId="0" fontId="83" fillId="0" borderId="50" xfId="0" applyFont="1" applyBorder="1" applyAlignment="1">
      <alignment horizontal="left" vertical="center" wrapText="1"/>
    </xf>
    <xf numFmtId="1" fontId="83" fillId="0" borderId="35" xfId="0" applyNumberFormat="1" applyFont="1" applyBorder="1" applyAlignment="1">
      <alignment horizontal="center" vertical="center"/>
    </xf>
    <xf numFmtId="14" fontId="83" fillId="0" borderId="35" xfId="0" applyNumberFormat="1" applyFont="1" applyBorder="1" applyAlignment="1">
      <alignment horizontal="center" vertical="center"/>
    </xf>
    <xf numFmtId="4" fontId="83" fillId="0" borderId="64" xfId="0" applyNumberFormat="1" applyFont="1" applyFill="1" applyBorder="1" applyAlignment="1">
      <alignment horizontal="center" vertical="center"/>
    </xf>
    <xf numFmtId="168" fontId="83" fillId="0" borderId="35" xfId="0" applyNumberFormat="1" applyFont="1" applyBorder="1" applyAlignment="1">
      <alignment horizontal="center" vertical="center"/>
    </xf>
    <xf numFmtId="4" fontId="83" fillId="0" borderId="64" xfId="0" applyNumberFormat="1" applyFont="1" applyFill="1" applyBorder="1" applyAlignment="1">
      <alignment horizontal="center" vertical="center" wrapText="1"/>
    </xf>
    <xf numFmtId="168" fontId="83" fillId="0" borderId="35" xfId="0" applyNumberFormat="1" applyFont="1" applyBorder="1" applyAlignment="1">
      <alignment horizontal="center" vertical="center" wrapText="1"/>
    </xf>
    <xf numFmtId="1" fontId="83" fillId="0" borderId="64" xfId="0" applyNumberFormat="1" applyFont="1" applyBorder="1" applyAlignment="1">
      <alignment horizontal="center" vertical="center" wrapText="1"/>
    </xf>
    <xf numFmtId="14" fontId="83" fillId="0" borderId="64" xfId="0" applyNumberFormat="1" applyFont="1" applyBorder="1" applyAlignment="1">
      <alignment horizontal="center" vertical="center" wrapText="1"/>
    </xf>
    <xf numFmtId="168" fontId="83" fillId="0" borderId="64" xfId="108" applyNumberFormat="1" applyFont="1" applyBorder="1" applyAlignment="1">
      <alignment horizontal="center" vertical="center" wrapText="1"/>
    </xf>
    <xf numFmtId="0" fontId="83" fillId="0" borderId="64" xfId="0" applyFont="1" applyBorder="1" applyAlignment="1">
      <alignment horizontal="left" vertical="center" wrapText="1"/>
    </xf>
    <xf numFmtId="4" fontId="21" fillId="0" borderId="64" xfId="0" applyNumberFormat="1" applyFont="1" applyFill="1" applyBorder="1" applyAlignment="1">
      <alignment horizontal="center" vertical="center"/>
    </xf>
    <xf numFmtId="0" fontId="87" fillId="58" borderId="67" xfId="0" applyFont="1" applyFill="1" applyBorder="1" applyAlignment="1">
      <alignment horizontal="center" vertical="center" wrapText="1"/>
    </xf>
    <xf numFmtId="0" fontId="73" fillId="0" borderId="0" xfId="0" applyNumberFormat="1" applyFont="1" applyFill="1" applyAlignment="1">
      <alignment horizontal="right" vertical="center" wrapText="1"/>
    </xf>
    <xf numFmtId="1" fontId="73" fillId="0" borderId="0" xfId="0" applyNumberFormat="1" applyFont="1" applyFill="1" applyAlignment="1">
      <alignment horizontal="right" vertical="center" wrapText="1"/>
    </xf>
    <xf numFmtId="0" fontId="88" fillId="0" borderId="0" xfId="0" applyNumberFormat="1" applyFont="1" applyFill="1" applyAlignment="1">
      <alignment horizontal="right" vertical="center" wrapText="1"/>
    </xf>
    <xf numFmtId="0" fontId="33" fillId="0" borderId="0" xfId="0" applyNumberFormat="1" applyFont="1" applyFill="1" applyAlignment="1">
      <alignment horizontal="center" vertical="center" wrapText="1"/>
    </xf>
    <xf numFmtId="49" fontId="38" fillId="0" borderId="64" xfId="0" applyNumberFormat="1" applyFont="1" applyFill="1" applyBorder="1" applyAlignment="1">
      <alignment horizontal="center" vertical="center" wrapText="1"/>
    </xf>
    <xf numFmtId="49" fontId="89" fillId="0" borderId="64" xfId="0" applyNumberFormat="1" applyFont="1" applyFill="1" applyBorder="1" applyAlignment="1">
      <alignment horizontal="right" vertical="center" wrapText="1"/>
    </xf>
    <xf numFmtId="49" fontId="38" fillId="58" borderId="64" xfId="0" applyNumberFormat="1" applyFont="1" applyFill="1" applyBorder="1" applyAlignment="1">
      <alignment horizontal="center" vertical="center" wrapText="1"/>
    </xf>
    <xf numFmtId="1" fontId="38" fillId="58" borderId="64" xfId="0" applyNumberFormat="1" applyFont="1" applyFill="1" applyBorder="1" applyAlignment="1">
      <alignment horizontal="center" vertical="center" wrapText="1"/>
    </xf>
    <xf numFmtId="14" fontId="38" fillId="0" borderId="64" xfId="0" applyNumberFormat="1" applyFont="1" applyFill="1" applyBorder="1" applyAlignment="1">
      <alignment horizontal="center" vertical="center" wrapText="1"/>
    </xf>
    <xf numFmtId="49" fontId="32" fillId="0" borderId="0" xfId="0" applyNumberFormat="1" applyFont="1" applyFill="1" applyAlignment="1">
      <alignment horizontal="center" vertical="center" wrapText="1"/>
    </xf>
    <xf numFmtId="0" fontId="33" fillId="58" borderId="0" xfId="0" applyNumberFormat="1" applyFont="1" applyFill="1" applyAlignment="1">
      <alignment horizontal="center" vertical="center" wrapText="1"/>
    </xf>
    <xf numFmtId="4" fontId="73" fillId="0" borderId="0" xfId="0" applyNumberFormat="1" applyFont="1" applyFill="1" applyAlignment="1">
      <alignment horizontal="right" vertical="center" wrapText="1"/>
    </xf>
    <xf numFmtId="0" fontId="39" fillId="58" borderId="0" xfId="0" applyNumberFormat="1" applyFont="1" applyFill="1" applyAlignment="1">
      <alignment horizontal="center" vertical="center" wrapText="1"/>
    </xf>
    <xf numFmtId="14" fontId="82" fillId="0" borderId="47" xfId="0" applyNumberFormat="1" applyFont="1" applyBorder="1" applyAlignment="1">
      <alignment horizontal="center" vertical="center" wrapText="1"/>
    </xf>
    <xf numFmtId="1" fontId="39" fillId="58" borderId="35" xfId="0" applyNumberFormat="1" applyFont="1" applyFill="1" applyBorder="1" applyAlignment="1">
      <alignment horizontal="center" vertical="center" wrapText="1"/>
    </xf>
    <xf numFmtId="0" fontId="39" fillId="58" borderId="35" xfId="0" applyNumberFormat="1" applyFont="1" applyFill="1" applyBorder="1" applyAlignment="1">
      <alignment horizontal="center" vertical="center" wrapText="1"/>
    </xf>
    <xf numFmtId="0" fontId="44" fillId="58" borderId="35" xfId="0" applyNumberFormat="1" applyFont="1" applyFill="1" applyBorder="1" applyAlignment="1">
      <alignment horizontal="center" vertical="center" wrapText="1"/>
    </xf>
    <xf numFmtId="4" fontId="39" fillId="58" borderId="35" xfId="0" applyNumberFormat="1" applyFont="1" applyFill="1" applyBorder="1" applyAlignment="1">
      <alignment horizontal="center" vertical="center" wrapText="1"/>
    </xf>
    <xf numFmtId="4" fontId="90" fillId="58" borderId="35" xfId="0" applyNumberFormat="1" applyFont="1" applyFill="1" applyBorder="1" applyAlignment="1">
      <alignment horizontal="right" vertical="center" wrapText="1"/>
    </xf>
    <xf numFmtId="14" fontId="39" fillId="58" borderId="35" xfId="0" applyNumberFormat="1" applyFont="1" applyFill="1" applyBorder="1" applyAlignment="1">
      <alignment horizontal="center" vertical="center" wrapText="1"/>
    </xf>
    <xf numFmtId="4" fontId="33" fillId="58" borderId="35" xfId="0" applyNumberFormat="1" applyFont="1" applyFill="1" applyBorder="1" applyAlignment="1">
      <alignment horizontal="right" vertical="center" wrapText="1"/>
    </xf>
    <xf numFmtId="1" fontId="87" fillId="0" borderId="35" xfId="0" applyNumberFormat="1" applyFont="1" applyBorder="1" applyAlignment="1">
      <alignment horizontal="center" vertical="center" wrapText="1"/>
    </xf>
    <xf numFmtId="14" fontId="87" fillId="0" borderId="35" xfId="0" applyNumberFormat="1" applyFont="1" applyBorder="1" applyAlignment="1">
      <alignment horizontal="center" vertical="center" wrapText="1"/>
    </xf>
    <xf numFmtId="168" fontId="87" fillId="0" borderId="35" xfId="0" applyNumberFormat="1" applyFont="1" applyBorder="1" applyAlignment="1">
      <alignment horizontal="center" vertical="center" wrapText="1"/>
    </xf>
    <xf numFmtId="0" fontId="87" fillId="0" borderId="35" xfId="0" applyFont="1" applyBorder="1" applyAlignment="1">
      <alignment horizontal="left" vertical="center" wrapText="1"/>
    </xf>
    <xf numFmtId="4" fontId="83" fillId="0" borderId="35" xfId="0" applyNumberFormat="1" applyFont="1" applyFill="1" applyBorder="1" applyAlignment="1">
      <alignment horizontal="center" vertical="center"/>
    </xf>
    <xf numFmtId="1" fontId="83" fillId="0" borderId="0" xfId="0" applyNumberFormat="1" applyFont="1" applyBorder="1" applyAlignment="1">
      <alignment horizontal="center" vertical="center"/>
    </xf>
    <xf numFmtId="14" fontId="83" fillId="0" borderId="0" xfId="0" applyNumberFormat="1" applyFont="1" applyBorder="1" applyAlignment="1">
      <alignment horizontal="center" vertical="center"/>
    </xf>
    <xf numFmtId="14" fontId="83" fillId="0" borderId="0" xfId="0" applyNumberFormat="1" applyFont="1" applyBorder="1" applyAlignment="1">
      <alignment horizontal="center" vertical="center" wrapText="1"/>
    </xf>
    <xf numFmtId="4" fontId="83" fillId="0" borderId="0" xfId="0" applyNumberFormat="1" applyFont="1" applyFill="1" applyBorder="1" applyAlignment="1">
      <alignment horizontal="center" vertical="center"/>
    </xf>
    <xf numFmtId="168" fontId="83" fillId="0" borderId="0" xfId="0" applyNumberFormat="1" applyFont="1" applyBorder="1" applyAlignment="1">
      <alignment horizontal="center" vertical="center"/>
    </xf>
    <xf numFmtId="0" fontId="83" fillId="0" borderId="0" xfId="0" applyFont="1" applyBorder="1" applyAlignment="1">
      <alignment horizontal="left" vertical="center" wrapText="1"/>
    </xf>
    <xf numFmtId="0" fontId="91" fillId="58" borderId="0" xfId="0" applyNumberFormat="1" applyFont="1" applyFill="1" applyAlignment="1">
      <alignment horizontal="center" vertical="center" wrapText="1"/>
    </xf>
    <xf numFmtId="0" fontId="92" fillId="2" borderId="32" xfId="0" applyNumberFormat="1" applyFont="1" applyFill="1" applyBorder="1" applyAlignment="1">
      <alignment horizontal="center" vertical="center" wrapText="1"/>
    </xf>
    <xf numFmtId="1" fontId="91" fillId="58" borderId="64" xfId="0" applyNumberFormat="1" applyFont="1" applyFill="1" applyBorder="1" applyAlignment="1">
      <alignment horizontal="center" vertical="center" wrapText="1"/>
    </xf>
    <xf numFmtId="1" fontId="93" fillId="58" borderId="35" xfId="0" applyNumberFormat="1" applyFont="1" applyFill="1" applyBorder="1" applyAlignment="1">
      <alignment horizontal="center" vertical="center" wrapText="1"/>
    </xf>
    <xf numFmtId="1" fontId="94" fillId="58" borderId="0" xfId="0" applyNumberFormat="1" applyFont="1" applyFill="1" applyAlignment="1">
      <alignment horizontal="center" vertical="center" wrapText="1"/>
    </xf>
    <xf numFmtId="1" fontId="94" fillId="61" borderId="0" xfId="0" applyNumberFormat="1" applyFont="1" applyFill="1" applyAlignment="1">
      <alignment horizontal="center" vertical="center" wrapText="1"/>
    </xf>
    <xf numFmtId="0" fontId="33" fillId="58" borderId="35" xfId="0" applyFont="1" applyFill="1" applyBorder="1" applyAlignment="1">
      <alignment horizontal="left" vertical="center" wrapText="1"/>
    </xf>
    <xf numFmtId="0" fontId="33" fillId="58" borderId="37" xfId="0" applyFont="1" applyFill="1" applyBorder="1" applyAlignment="1">
      <alignment horizontal="center" vertical="center" wrapText="1"/>
    </xf>
    <xf numFmtId="0" fontId="33" fillId="58" borderId="37" xfId="0" applyNumberFormat="1" applyFont="1" applyFill="1" applyBorder="1" applyAlignment="1">
      <alignment horizontal="center" vertical="center" wrapText="1"/>
    </xf>
    <xf numFmtId="4" fontId="33" fillId="58" borderId="37" xfId="0" applyNumberFormat="1" applyFont="1" applyFill="1" applyBorder="1" applyAlignment="1">
      <alignment horizontal="center" vertical="center" wrapText="1"/>
    </xf>
    <xf numFmtId="14" fontId="33" fillId="58" borderId="37" xfId="0" applyNumberFormat="1" applyFont="1" applyFill="1" applyBorder="1" applyAlignment="1">
      <alignment horizontal="center" vertical="center" wrapText="1"/>
    </xf>
    <xf numFmtId="0" fontId="95" fillId="0" borderId="0" xfId="0" applyFont="1" applyFill="1" applyBorder="1" applyAlignment="1">
      <alignment/>
    </xf>
    <xf numFmtId="4" fontId="95" fillId="0" borderId="0" xfId="0" applyNumberFormat="1" applyFont="1" applyFill="1" applyBorder="1" applyAlignment="1">
      <alignment/>
    </xf>
    <xf numFmtId="4" fontId="78" fillId="57" borderId="44" xfId="0" applyNumberFormat="1" applyFont="1" applyFill="1" applyBorder="1" applyAlignment="1">
      <alignment horizontal="center" vertical="center"/>
    </xf>
    <xf numFmtId="4" fontId="78" fillId="57" borderId="45" xfId="0" applyNumberFormat="1" applyFont="1" applyFill="1" applyBorder="1" applyAlignment="1">
      <alignment horizontal="center" vertical="center"/>
    </xf>
    <xf numFmtId="4" fontId="78" fillId="57" borderId="32" xfId="0" applyNumberFormat="1" applyFont="1" applyFill="1" applyBorder="1" applyAlignment="1">
      <alignment horizontal="center" vertical="center"/>
    </xf>
    <xf numFmtId="4" fontId="78" fillId="57" borderId="46" xfId="0" applyNumberFormat="1" applyFont="1" applyFill="1" applyBorder="1" applyAlignment="1">
      <alignment horizontal="center" vertical="center"/>
    </xf>
    <xf numFmtId="0" fontId="32" fillId="58" borderId="0" xfId="0" applyNumberFormat="1" applyFont="1" applyFill="1" applyBorder="1" applyAlignment="1">
      <alignment horizontal="center" vertical="center" wrapText="1"/>
    </xf>
    <xf numFmtId="0" fontId="38" fillId="58" borderId="0" xfId="0" applyNumberFormat="1" applyFont="1" applyFill="1" applyBorder="1" applyAlignment="1">
      <alignment horizontal="center" vertical="center" wrapText="1"/>
    </xf>
    <xf numFmtId="4" fontId="32" fillId="58" borderId="0" xfId="0" applyNumberFormat="1" applyFont="1" applyFill="1" applyBorder="1" applyAlignment="1">
      <alignment horizontal="center" vertical="center" wrapText="1"/>
    </xf>
    <xf numFmtId="4" fontId="73" fillId="58" borderId="0" xfId="0" applyNumberFormat="1" applyFont="1" applyFill="1" applyBorder="1" applyAlignment="1">
      <alignment horizontal="right" vertical="center" wrapText="1"/>
    </xf>
    <xf numFmtId="1" fontId="94" fillId="58" borderId="0" xfId="0" applyNumberFormat="1" applyFont="1" applyFill="1" applyBorder="1" applyAlignment="1">
      <alignment horizontal="center" vertical="center" wrapText="1"/>
    </xf>
    <xf numFmtId="4" fontId="39" fillId="58" borderId="0" xfId="0" applyNumberFormat="1" applyFont="1" applyFill="1" applyBorder="1" applyAlignment="1">
      <alignment horizontal="center" vertical="center" wrapText="1"/>
    </xf>
    <xf numFmtId="1" fontId="39" fillId="58" borderId="0" xfId="0" applyNumberFormat="1" applyFont="1" applyFill="1" applyBorder="1" applyAlignment="1">
      <alignment horizontal="center" vertical="center" wrapText="1"/>
    </xf>
    <xf numFmtId="14" fontId="39" fillId="58"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xf>
    <xf numFmtId="0" fontId="81" fillId="0" borderId="68" xfId="0" applyFont="1" applyBorder="1" applyAlignment="1">
      <alignment horizontal="center" vertical="center"/>
    </xf>
    <xf numFmtId="0" fontId="81" fillId="0" borderId="42" xfId="0" applyFont="1" applyBorder="1" applyAlignment="1">
      <alignment horizontal="center" vertical="center"/>
    </xf>
    <xf numFmtId="0" fontId="81" fillId="0" borderId="66" xfId="0" applyFont="1" applyBorder="1" applyAlignment="1">
      <alignment horizontal="center" vertical="center"/>
    </xf>
    <xf numFmtId="0" fontId="81" fillId="0" borderId="50" xfId="0" applyFont="1" applyBorder="1" applyAlignment="1">
      <alignment horizontal="center" vertical="center"/>
    </xf>
    <xf numFmtId="0" fontId="81" fillId="0" borderId="69" xfId="0" applyFont="1" applyBorder="1" applyAlignment="1">
      <alignment horizontal="center" vertical="center"/>
    </xf>
    <xf numFmtId="0" fontId="81" fillId="0" borderId="40" xfId="0" applyFont="1" applyBorder="1" applyAlignment="1">
      <alignment horizontal="center" vertical="center"/>
    </xf>
    <xf numFmtId="167" fontId="85" fillId="0" borderId="35" xfId="0" applyNumberFormat="1" applyFont="1" applyFill="1" applyBorder="1" applyAlignment="1">
      <alignment horizontal="center" vertical="center"/>
    </xf>
    <xf numFmtId="0" fontId="84" fillId="20" borderId="21" xfId="0" applyFont="1" applyFill="1" applyBorder="1" applyAlignment="1">
      <alignment horizontal="center" vertical="center"/>
    </xf>
    <xf numFmtId="0" fontId="84" fillId="20" borderId="22" xfId="0" applyFont="1" applyFill="1" applyBorder="1" applyAlignment="1">
      <alignment horizontal="center" vertical="center"/>
    </xf>
    <xf numFmtId="0" fontId="84" fillId="20" borderId="58" xfId="0" applyFont="1" applyFill="1" applyBorder="1" applyAlignment="1">
      <alignment horizontal="center" vertical="center"/>
    </xf>
    <xf numFmtId="0" fontId="96" fillId="0" borderId="68" xfId="0" applyFont="1" applyBorder="1" applyAlignment="1">
      <alignment horizontal="center" vertical="center"/>
    </xf>
    <xf numFmtId="0" fontId="96" fillId="0" borderId="42" xfId="0" applyFont="1" applyBorder="1" applyAlignment="1">
      <alignment horizontal="center" vertical="center"/>
    </xf>
    <xf numFmtId="0" fontId="96" fillId="0" borderId="66" xfId="0" applyFont="1" applyBorder="1" applyAlignment="1">
      <alignment horizontal="center" vertical="center"/>
    </xf>
    <xf numFmtId="0" fontId="96" fillId="0" borderId="50" xfId="0" applyFont="1" applyBorder="1" applyAlignment="1">
      <alignment horizontal="center" vertical="center"/>
    </xf>
    <xf numFmtId="0" fontId="96" fillId="0" borderId="69" xfId="0" applyFont="1" applyBorder="1" applyAlignment="1">
      <alignment horizontal="center" vertical="center"/>
    </xf>
    <xf numFmtId="0" fontId="96" fillId="0" borderId="40" xfId="0" applyFont="1" applyBorder="1" applyAlignment="1">
      <alignment horizontal="center" vertical="center"/>
    </xf>
    <xf numFmtId="0" fontId="97" fillId="20" borderId="21" xfId="0" applyFont="1" applyFill="1" applyBorder="1" applyAlignment="1">
      <alignment horizontal="center" vertical="center"/>
    </xf>
    <xf numFmtId="0" fontId="97" fillId="20" borderId="22" xfId="0" applyFont="1" applyFill="1" applyBorder="1" applyAlignment="1">
      <alignment horizontal="center" vertical="center"/>
    </xf>
    <xf numFmtId="0" fontId="97" fillId="20" borderId="58" xfId="0" applyFont="1" applyFill="1" applyBorder="1" applyAlignment="1">
      <alignment horizontal="center" vertical="center"/>
    </xf>
    <xf numFmtId="0" fontId="98" fillId="0" borderId="0" xfId="0" applyFont="1" applyAlignment="1">
      <alignment horizontal="center" vertical="center"/>
    </xf>
    <xf numFmtId="0" fontId="78" fillId="59" borderId="70" xfId="0" applyFont="1" applyFill="1" applyBorder="1" applyAlignment="1">
      <alignment horizontal="center" vertical="center" wrapText="1"/>
    </xf>
    <xf numFmtId="0" fontId="78" fillId="59" borderId="71" xfId="0" applyFont="1" applyFill="1" applyBorder="1" applyAlignment="1">
      <alignment horizontal="center" vertical="center" wrapText="1"/>
    </xf>
    <xf numFmtId="164" fontId="77" fillId="59" borderId="70" xfId="0" applyNumberFormat="1" applyFont="1" applyFill="1" applyBorder="1" applyAlignment="1">
      <alignment horizontal="center" vertical="center" wrapText="1"/>
    </xf>
    <xf numFmtId="164" fontId="77" fillId="59" borderId="71" xfId="0" applyNumberFormat="1" applyFont="1" applyFill="1" applyBorder="1" applyAlignment="1">
      <alignment horizontal="center" vertical="center" wrapText="1"/>
    </xf>
    <xf numFmtId="4" fontId="2" fillId="59" borderId="19" xfId="0" applyNumberFormat="1" applyFont="1" applyFill="1" applyBorder="1" applyAlignment="1">
      <alignment horizontal="center" vertical="center" wrapText="1"/>
    </xf>
    <xf numFmtId="4" fontId="2" fillId="59" borderId="20" xfId="0" applyNumberFormat="1" applyFont="1" applyFill="1" applyBorder="1" applyAlignment="1">
      <alignment horizontal="center" vertical="center" wrapText="1"/>
    </xf>
    <xf numFmtId="4" fontId="2" fillId="59" borderId="57" xfId="0" applyNumberFormat="1" applyFont="1" applyFill="1" applyBorder="1" applyAlignment="1">
      <alignment horizontal="center" vertical="center" wrapText="1"/>
    </xf>
    <xf numFmtId="4" fontId="77" fillId="59" borderId="70" xfId="0" applyNumberFormat="1" applyFont="1" applyFill="1" applyBorder="1" applyAlignment="1">
      <alignment horizontal="center" vertical="center" wrapText="1"/>
    </xf>
    <xf numFmtId="4" fontId="77" fillId="59" borderId="71" xfId="0" applyNumberFormat="1" applyFont="1" applyFill="1" applyBorder="1" applyAlignment="1">
      <alignment horizontal="center" vertical="center" wrapText="1"/>
    </xf>
    <xf numFmtId="4" fontId="77" fillId="59" borderId="72" xfId="0" applyNumberFormat="1" applyFont="1" applyFill="1" applyBorder="1" applyAlignment="1">
      <alignment horizontal="center" vertical="center" wrapText="1"/>
    </xf>
    <xf numFmtId="4" fontId="77" fillId="59" borderId="52" xfId="0" applyNumberFormat="1" applyFont="1" applyFill="1" applyBorder="1" applyAlignment="1">
      <alignment horizontal="center" vertical="center" wrapText="1"/>
    </xf>
    <xf numFmtId="4" fontId="77" fillId="59" borderId="67" xfId="0" applyNumberFormat="1" applyFont="1" applyFill="1" applyBorder="1" applyAlignment="1">
      <alignment horizontal="center" vertical="center" wrapText="1"/>
    </xf>
    <xf numFmtId="4" fontId="77" fillId="59" borderId="73" xfId="0" applyNumberFormat="1" applyFont="1" applyFill="1" applyBorder="1" applyAlignment="1">
      <alignment horizontal="center" vertical="center" wrapText="1"/>
    </xf>
    <xf numFmtId="0" fontId="57" fillId="0" borderId="21"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58"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57" fillId="0" borderId="69" xfId="0" applyFont="1" applyFill="1" applyBorder="1" applyAlignment="1">
      <alignment horizontal="left" vertical="top"/>
    </xf>
    <xf numFmtId="0" fontId="57" fillId="0" borderId="40" xfId="0" applyFont="1" applyFill="1" applyBorder="1" applyAlignment="1">
      <alignment horizontal="left" vertical="top"/>
    </xf>
    <xf numFmtId="0" fontId="57" fillId="0" borderId="66" xfId="0" applyFont="1" applyFill="1" applyBorder="1" applyAlignment="1">
      <alignment horizontal="left" vertical="top"/>
    </xf>
    <xf numFmtId="0" fontId="57" fillId="0" borderId="50" xfId="0" applyFont="1" applyFill="1" applyBorder="1" applyAlignment="1">
      <alignment horizontal="left" vertical="top"/>
    </xf>
    <xf numFmtId="0" fontId="57" fillId="0" borderId="68" xfId="0" applyFont="1" applyFill="1" applyBorder="1" applyAlignment="1">
      <alignment horizontal="center" vertical="center"/>
    </xf>
    <xf numFmtId="0" fontId="57" fillId="0" borderId="42" xfId="0" applyFont="1" applyFill="1" applyBorder="1" applyAlignment="1">
      <alignment horizontal="center" vertical="center"/>
    </xf>
    <xf numFmtId="0" fontId="84" fillId="59" borderId="19" xfId="0" applyFont="1" applyFill="1" applyBorder="1" applyAlignment="1">
      <alignment horizontal="center"/>
    </xf>
    <xf numFmtId="0" fontId="84" fillId="59" borderId="20" xfId="0" applyFont="1" applyFill="1" applyBorder="1" applyAlignment="1">
      <alignment horizontal="center"/>
    </xf>
    <xf numFmtId="0" fontId="84" fillId="59" borderId="57" xfId="0" applyFont="1" applyFill="1" applyBorder="1" applyAlignment="1">
      <alignment horizontal="center"/>
    </xf>
    <xf numFmtId="0" fontId="99" fillId="0" borderId="19" xfId="0" applyFont="1" applyFill="1" applyBorder="1" applyAlignment="1">
      <alignment horizontal="center"/>
    </xf>
    <xf numFmtId="0" fontId="99" fillId="0" borderId="20" xfId="0" applyFont="1" applyFill="1" applyBorder="1" applyAlignment="1">
      <alignment horizontal="center"/>
    </xf>
    <xf numFmtId="0" fontId="99" fillId="0" borderId="57" xfId="0" applyFont="1" applyFill="1" applyBorder="1" applyAlignment="1">
      <alignment horizontal="center"/>
    </xf>
    <xf numFmtId="0" fontId="99" fillId="0" borderId="19" xfId="0" applyFont="1" applyFill="1" applyBorder="1" applyAlignment="1">
      <alignment horizontal="left"/>
    </xf>
    <xf numFmtId="0" fontId="99" fillId="0" borderId="20" xfId="0" applyFont="1" applyFill="1" applyBorder="1" applyAlignment="1">
      <alignment horizontal="left"/>
    </xf>
    <xf numFmtId="0" fontId="99" fillId="0" borderId="57" xfId="0" applyFont="1" applyFill="1" applyBorder="1" applyAlignment="1">
      <alignment horizontal="left"/>
    </xf>
    <xf numFmtId="0" fontId="87" fillId="0" borderId="61" xfId="0" applyFont="1" applyBorder="1" applyAlignment="1">
      <alignment horizontal="center"/>
    </xf>
    <xf numFmtId="0" fontId="87" fillId="0" borderId="62" xfId="0" applyFont="1" applyBorder="1" applyAlignment="1">
      <alignment horizontal="center"/>
    </xf>
    <xf numFmtId="0" fontId="87" fillId="0" borderId="67" xfId="0" applyFont="1" applyBorder="1" applyAlignment="1">
      <alignment horizontal="center"/>
    </xf>
    <xf numFmtId="1" fontId="87" fillId="58" borderId="0" xfId="0" applyNumberFormat="1" applyFont="1" applyFill="1" applyAlignment="1">
      <alignment horizontal="left" vertical="center"/>
    </xf>
    <xf numFmtId="1" fontId="87" fillId="58" borderId="35" xfId="0" applyNumberFormat="1" applyFont="1" applyFill="1" applyBorder="1" applyAlignment="1">
      <alignment horizontal="left" vertical="center"/>
    </xf>
    <xf numFmtId="1" fontId="87" fillId="58" borderId="35" xfId="0" applyNumberFormat="1" applyFont="1" applyFill="1" applyBorder="1" applyAlignment="1">
      <alignment horizontal="left" vertical="center" wrapText="1"/>
    </xf>
    <xf numFmtId="0" fontId="39" fillId="12" borderId="19" xfId="0" applyNumberFormat="1" applyFont="1" applyFill="1" applyBorder="1" applyAlignment="1">
      <alignment horizontal="center" vertical="center" wrapText="1"/>
    </xf>
    <xf numFmtId="0" fontId="39" fillId="12" borderId="20" xfId="0" applyNumberFormat="1" applyFont="1" applyFill="1" applyBorder="1" applyAlignment="1">
      <alignment horizontal="center" vertical="center" wrapText="1"/>
    </xf>
    <xf numFmtId="0" fontId="39" fillId="12" borderId="57" xfId="0" applyNumberFormat="1" applyFont="1" applyFill="1" applyBorder="1" applyAlignment="1">
      <alignment horizontal="center" vertical="center" wrapText="1"/>
    </xf>
    <xf numFmtId="4" fontId="32" fillId="22" borderId="19" xfId="0" applyNumberFormat="1" applyFont="1" applyFill="1" applyBorder="1" applyAlignment="1">
      <alignment horizontal="center" vertical="center" wrapText="1"/>
    </xf>
    <xf numFmtId="4" fontId="32" fillId="22" borderId="20" xfId="0" applyNumberFormat="1" applyFont="1" applyFill="1" applyBorder="1" applyAlignment="1">
      <alignment horizontal="center" vertical="center" wrapText="1"/>
    </xf>
    <xf numFmtId="4" fontId="32" fillId="22" borderId="57" xfId="0" applyNumberFormat="1" applyFont="1" applyFill="1" applyBorder="1" applyAlignment="1">
      <alignment horizontal="center" vertical="center" wrapText="1"/>
    </xf>
    <xf numFmtId="0" fontId="32" fillId="6" borderId="19" xfId="0" applyNumberFormat="1" applyFont="1" applyFill="1" applyBorder="1" applyAlignment="1">
      <alignment horizontal="center" vertical="center" wrapText="1"/>
    </xf>
    <xf numFmtId="0" fontId="32" fillId="6" borderId="20" xfId="0" applyNumberFormat="1" applyFont="1" applyFill="1" applyBorder="1" applyAlignment="1">
      <alignment horizontal="center" vertical="center" wrapText="1"/>
    </xf>
    <xf numFmtId="0" fontId="32" fillId="6" borderId="57" xfId="0" applyNumberFormat="1" applyFont="1" applyFill="1" applyBorder="1" applyAlignment="1">
      <alignment horizontal="center" vertical="center" wrapText="1"/>
    </xf>
    <xf numFmtId="0" fontId="100" fillId="0" borderId="0" xfId="0" applyFont="1" applyFill="1" applyBorder="1" applyAlignment="1">
      <alignment horizontal="left" vertical="center"/>
    </xf>
    <xf numFmtId="0" fontId="100" fillId="0" borderId="0" xfId="0" applyFont="1" applyFill="1" applyBorder="1" applyAlignment="1">
      <alignment horizontal="right" vertical="center"/>
    </xf>
    <xf numFmtId="0" fontId="32" fillId="8" borderId="19" xfId="0" applyNumberFormat="1" applyFont="1" applyFill="1" applyBorder="1" applyAlignment="1">
      <alignment horizontal="center" vertical="center" wrapText="1"/>
    </xf>
    <xf numFmtId="0" fontId="32" fillId="8" borderId="20" xfId="0" applyNumberFormat="1" applyFont="1" applyFill="1" applyBorder="1" applyAlignment="1">
      <alignment horizontal="center" vertical="center" wrapText="1"/>
    </xf>
    <xf numFmtId="0" fontId="32" fillId="27" borderId="19" xfId="0" applyNumberFormat="1" applyFont="1" applyFill="1" applyBorder="1" applyAlignment="1">
      <alignment horizontal="center" vertical="center" wrapText="1"/>
    </xf>
    <xf numFmtId="0" fontId="32" fillId="27" borderId="20" xfId="0" applyNumberFormat="1" applyFont="1" applyFill="1" applyBorder="1" applyAlignment="1">
      <alignment horizontal="center" vertical="center" wrapText="1"/>
    </xf>
    <xf numFmtId="0" fontId="32" fillId="27" borderId="57" xfId="0" applyNumberFormat="1" applyFont="1" applyFill="1" applyBorder="1" applyAlignment="1">
      <alignment horizontal="center" vertical="center" wrapText="1"/>
    </xf>
    <xf numFmtId="0" fontId="32" fillId="10" borderId="19" xfId="0" applyNumberFormat="1" applyFont="1" applyFill="1" applyBorder="1" applyAlignment="1">
      <alignment horizontal="center" vertical="center" wrapText="1"/>
    </xf>
    <xf numFmtId="0" fontId="32" fillId="10" borderId="20" xfId="0" applyNumberFormat="1" applyFont="1" applyFill="1" applyBorder="1" applyAlignment="1">
      <alignment horizontal="center" vertical="center" wrapText="1"/>
    </xf>
    <xf numFmtId="0" fontId="32" fillId="10" borderId="57" xfId="0" applyNumberFormat="1" applyFont="1" applyFill="1" applyBorder="1" applyAlignment="1">
      <alignment horizontal="center" vertical="center" wrapText="1"/>
    </xf>
    <xf numFmtId="0" fontId="32" fillId="18" borderId="19" xfId="0" applyNumberFormat="1" applyFont="1" applyFill="1" applyBorder="1" applyAlignment="1">
      <alignment horizontal="center" vertical="center" wrapText="1"/>
    </xf>
    <xf numFmtId="0" fontId="32" fillId="18" borderId="20" xfId="0" applyNumberFormat="1" applyFont="1" applyFill="1" applyBorder="1" applyAlignment="1">
      <alignment horizontal="center" vertical="center" wrapText="1"/>
    </xf>
    <xf numFmtId="0" fontId="32" fillId="18" borderId="57" xfId="0" applyNumberFormat="1" applyFont="1" applyFill="1" applyBorder="1" applyAlignment="1">
      <alignment horizontal="center" vertical="center" wrapText="1"/>
    </xf>
    <xf numFmtId="0" fontId="32" fillId="32" borderId="19" xfId="0" applyNumberFormat="1" applyFont="1" applyFill="1" applyBorder="1" applyAlignment="1">
      <alignment horizontal="center" vertical="center" wrapText="1"/>
    </xf>
    <xf numFmtId="0" fontId="32" fillId="32" borderId="20" xfId="0" applyNumberFormat="1" applyFont="1" applyFill="1" applyBorder="1" applyAlignment="1">
      <alignment horizontal="center" vertical="center" wrapText="1"/>
    </xf>
    <xf numFmtId="0" fontId="32" fillId="32" borderId="57" xfId="0" applyNumberFormat="1" applyFont="1" applyFill="1" applyBorder="1" applyAlignment="1">
      <alignment horizontal="center" vertical="center" wrapText="1"/>
    </xf>
    <xf numFmtId="1" fontId="39" fillId="55" borderId="22" xfId="0" applyNumberFormat="1" applyFont="1" applyFill="1" applyBorder="1" applyAlignment="1">
      <alignment vertical="center" wrapText="1"/>
    </xf>
    <xf numFmtId="1" fontId="39" fillId="55" borderId="77" xfId="0" applyNumberFormat="1" applyFont="1" applyFill="1" applyBorder="1" applyAlignment="1">
      <alignment horizontal="center" vertical="center" wrapText="1"/>
    </xf>
    <xf numFmtId="49" fontId="38" fillId="6" borderId="78" xfId="0" applyNumberFormat="1" applyFont="1" applyFill="1" applyBorder="1" applyAlignment="1">
      <alignment horizontal="center" vertical="center" wrapText="1"/>
    </xf>
    <xf numFmtId="0" fontId="33" fillId="58" borderId="48" xfId="0" applyNumberFormat="1" applyFont="1" applyFill="1" applyBorder="1" applyAlignment="1">
      <alignment horizontal="left" vertical="center" wrapText="1"/>
    </xf>
    <xf numFmtId="49" fontId="32" fillId="0" borderId="35" xfId="0" applyNumberFormat="1" applyFont="1" applyFill="1" applyBorder="1" applyAlignment="1">
      <alignment horizontal="center" vertical="center" wrapText="1"/>
    </xf>
    <xf numFmtId="0" fontId="32" fillId="0" borderId="37" xfId="0" applyNumberFormat="1" applyFont="1" applyFill="1" applyBorder="1" applyAlignment="1">
      <alignment horizontal="center" vertical="center" wrapText="1"/>
    </xf>
    <xf numFmtId="0" fontId="32" fillId="0" borderId="64" xfId="0" applyNumberFormat="1" applyFont="1" applyFill="1" applyBorder="1" applyAlignment="1">
      <alignment horizontal="center" vertical="center" wrapText="1"/>
    </xf>
  </cellXfs>
  <cellStyles count="10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Excel Built-in Normal 2" xfId="52"/>
    <cellStyle name="S3" xfId="53"/>
    <cellStyle name="S6" xfId="54"/>
    <cellStyle name="S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Hyperlink" xfId="74"/>
    <cellStyle name="Currency" xfId="75"/>
    <cellStyle name="Currency [0]" xfId="76"/>
    <cellStyle name="Заголовок 1" xfId="77"/>
    <cellStyle name="Заголовок 1 2" xfId="78"/>
    <cellStyle name="Заголовок 2" xfId="79"/>
    <cellStyle name="Заголовок 2 2" xfId="80"/>
    <cellStyle name="Заголовок 3" xfId="81"/>
    <cellStyle name="Заголовок 3 2" xfId="82"/>
    <cellStyle name="Заголовок 4" xfId="83"/>
    <cellStyle name="Заголовок 4 2" xfId="84"/>
    <cellStyle name="Итог" xfId="85"/>
    <cellStyle name="Итог 2" xfId="86"/>
    <cellStyle name="Контрольная ячейка" xfId="87"/>
    <cellStyle name="Контрольная ячейка 2" xfId="88"/>
    <cellStyle name="Название" xfId="89"/>
    <cellStyle name="Название 2" xfId="90"/>
    <cellStyle name="Нейтральный" xfId="91"/>
    <cellStyle name="Нейтральный 2" xfId="92"/>
    <cellStyle name="Обычный 2" xfId="93"/>
    <cellStyle name="Обычный 2 2" xfId="94"/>
    <cellStyle name="Обычный 4" xfId="95"/>
    <cellStyle name="Followed Hyperlink" xfId="96"/>
    <cellStyle name="Плохой" xfId="97"/>
    <cellStyle name="Плохой 2" xfId="98"/>
    <cellStyle name="Пояснение" xfId="99"/>
    <cellStyle name="Пояснение 2" xfId="100"/>
    <cellStyle name="Примечание" xfId="101"/>
    <cellStyle name="Примечание 2" xfId="102"/>
    <cellStyle name="Percent" xfId="103"/>
    <cellStyle name="Связанная ячейка" xfId="104"/>
    <cellStyle name="Связанная ячейка 2" xfId="105"/>
    <cellStyle name="Текст предупреждения" xfId="106"/>
    <cellStyle name="Текст предупреждения 2" xfId="107"/>
    <cellStyle name="Comma" xfId="108"/>
    <cellStyle name="Comma [0]" xfId="109"/>
    <cellStyle name="Финансовый 2" xfId="110"/>
    <cellStyle name="Финансовый 3" xfId="111"/>
    <cellStyle name="Хороший" xfId="112"/>
    <cellStyle name="Хороший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819150</xdr:colOff>
      <xdr:row>0</xdr:row>
      <xdr:rowOff>76200</xdr:rowOff>
    </xdr:from>
    <xdr:to>
      <xdr:col>8</xdr:col>
      <xdr:colOff>1047750</xdr:colOff>
      <xdr:row>2</xdr:row>
      <xdr:rowOff>19050</xdr:rowOff>
    </xdr:to>
    <xdr:pic>
      <xdr:nvPicPr>
        <xdr:cNvPr id="1" name="Рисунок 1" descr="logo_fgv_2"/>
        <xdr:cNvPicPr preferRelativeResize="1">
          <a:picLocks noChangeAspect="1"/>
        </xdr:cNvPicPr>
      </xdr:nvPicPr>
      <xdr:blipFill>
        <a:blip r:embed="rId1"/>
        <a:stretch>
          <a:fillRect/>
        </a:stretch>
      </xdr:blipFill>
      <xdr:spPr>
        <a:xfrm>
          <a:off x="8467725" y="76200"/>
          <a:ext cx="123825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82;&#1091;&#1084;&#1077;&#1085;&#1090;&#1080;\&#1055;&#1088;&#1086;&#1076;&#1072;&#1078;%20&#1084;&#1072;&#1081;&#1085;&#1072;\&#1044;&#1086;&#1076;&#1072;&#1090;&#1086;&#1082;%20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удівлі та споруди"/>
      <sheetName val="Земля"/>
      <sheetName val="Транспорт"/>
      <sheetName val="Інші ОЗ"/>
      <sheetName val="Кредити "/>
      <sheetName val="Дебіторська заборгованість(гос)"/>
      <sheetName val="Дебіторська заборгованість(РКО)"/>
      <sheetName val="Цінні папери"/>
      <sheetName val="Інвестиційні монети"/>
      <sheetName val="Ювілейні монети"/>
      <sheetName val="Справочник (Код типу активу)"/>
      <sheetName val="Справочник(Код групи активу)"/>
      <sheetName val="Справочник(Стан оцінки)"/>
      <sheetName val="Справочник(Стан продажу)"/>
      <sheetName val="ДодатковіПараметри"/>
      <sheetName val="Справочник(спосіб продажу)"/>
      <sheetName val="Лист1"/>
      <sheetName val="Лист2"/>
    </sheetNames>
    <sheetDataSet>
      <sheetData sheetId="12">
        <row r="2">
          <cell r="B2" t="str">
            <v>Оцінено</v>
          </cell>
        </row>
        <row r="3">
          <cell r="B3" t="str">
            <v>Переоцінено</v>
          </cell>
        </row>
        <row r="4">
          <cell r="B4" t="str">
            <v>Оцінка не проводилась</v>
          </cell>
        </row>
      </sheetData>
      <sheetData sheetId="13">
        <row r="2">
          <cell r="B2" t="str">
            <v>Торги заплановано</v>
          </cell>
        </row>
        <row r="3">
          <cell r="B3" t="str">
            <v>Продано</v>
          </cell>
        </row>
        <row r="4">
          <cell r="B4" t="str">
            <v>Торги перенесено</v>
          </cell>
        </row>
        <row r="5">
          <cell r="B5" t="str">
            <v>Торги тривають</v>
          </cell>
        </row>
      </sheetData>
      <sheetData sheetId="15">
        <row r="2">
          <cell r="B2" t="str">
            <v>Відкриті торги(аукціон)</v>
          </cell>
        </row>
        <row r="3">
          <cell r="B3" t="str">
            <v>Закриті торги</v>
          </cell>
        </row>
        <row r="4">
          <cell r="B4" t="str">
            <v>Відступлення права вимоги</v>
          </cell>
        </row>
        <row r="5">
          <cell r="B5" t="str">
            <v>Організовані місця продажу</v>
          </cell>
        </row>
        <row r="6">
          <cell r="B6" t="str">
            <v>Безпосередній продаж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22"/>
  <sheetViews>
    <sheetView tabSelected="1" view="pageBreakPreview" zoomScaleSheetLayoutView="100" zoomScalePageLayoutView="0" workbookViewId="0" topLeftCell="A109">
      <selection activeCell="E8" sqref="E8"/>
    </sheetView>
  </sheetViews>
  <sheetFormatPr defaultColWidth="8.8515625" defaultRowHeight="15" outlineLevelRow="2"/>
  <cols>
    <col min="1" max="1" width="32.421875" style="2" customWidth="1"/>
    <col min="2" max="2" width="11.140625" style="3" customWidth="1"/>
    <col min="3" max="3" width="13.8515625" style="75" customWidth="1"/>
    <col min="4" max="5" width="14.57421875" style="76" customWidth="1"/>
    <col min="6" max="6" width="15.00390625" style="76" customWidth="1"/>
    <col min="7" max="7" width="13.140625" style="76" customWidth="1"/>
    <col min="8" max="8" width="15.140625" style="76" customWidth="1"/>
    <col min="9" max="9" width="16.28125" style="76" customWidth="1"/>
    <col min="10" max="16384" width="8.8515625" style="2" customWidth="1"/>
  </cols>
  <sheetData>
    <row r="1" spans="1:9" s="1" customFormat="1" ht="15">
      <c r="A1" s="318" t="s">
        <v>63</v>
      </c>
      <c r="B1" s="318"/>
      <c r="C1" s="318"/>
      <c r="D1" s="318"/>
      <c r="E1" s="318"/>
      <c r="F1" s="318"/>
      <c r="G1" s="318"/>
      <c r="H1" s="318"/>
      <c r="I1" s="318"/>
    </row>
    <row r="2" spans="3:6" ht="12">
      <c r="C2" s="298" t="s">
        <v>187</v>
      </c>
      <c r="D2" s="298"/>
      <c r="E2" s="298"/>
      <c r="F2" s="298"/>
    </row>
    <row r="3" ht="12.75" thickBot="1"/>
    <row r="4" spans="1:9" s="4" customFormat="1" ht="11.25" customHeight="1" thickBot="1">
      <c r="A4" s="319" t="s">
        <v>62</v>
      </c>
      <c r="B4" s="321" t="s">
        <v>11</v>
      </c>
      <c r="C4" s="323" t="s">
        <v>345</v>
      </c>
      <c r="D4" s="324"/>
      <c r="E4" s="324"/>
      <c r="F4" s="325"/>
      <c r="G4" s="326" t="s">
        <v>1</v>
      </c>
      <c r="H4" s="328" t="s">
        <v>292</v>
      </c>
      <c r="I4" s="330" t="s">
        <v>343</v>
      </c>
    </row>
    <row r="5" spans="1:9" s="5" customFormat="1" ht="45.75" thickBot="1">
      <c r="A5" s="320"/>
      <c r="B5" s="322"/>
      <c r="C5" s="77" t="s">
        <v>52</v>
      </c>
      <c r="D5" s="78" t="s">
        <v>53</v>
      </c>
      <c r="E5" s="79" t="s">
        <v>71</v>
      </c>
      <c r="F5" s="79" t="s">
        <v>0</v>
      </c>
      <c r="G5" s="327"/>
      <c r="H5" s="329"/>
      <c r="I5" s="331"/>
    </row>
    <row r="6" spans="1:9" s="6" customFormat="1" ht="12">
      <c r="A6" s="155" t="s">
        <v>187</v>
      </c>
      <c r="B6" s="39">
        <v>47</v>
      </c>
      <c r="C6" s="40">
        <v>12433993.76</v>
      </c>
      <c r="D6" s="28">
        <v>162223.74999999997</v>
      </c>
      <c r="E6" s="29">
        <v>16640</v>
      </c>
      <c r="F6" s="29">
        <v>12612857.51</v>
      </c>
      <c r="G6" s="30">
        <v>268358.6704255319</v>
      </c>
      <c r="H6" s="40">
        <v>111945.56</v>
      </c>
      <c r="I6" s="41">
        <v>38919.7</v>
      </c>
    </row>
    <row r="7" spans="1:9" s="6" customFormat="1" ht="12">
      <c r="A7" s="156" t="s">
        <v>59</v>
      </c>
      <c r="B7" s="42">
        <v>0</v>
      </c>
      <c r="C7" s="59">
        <v>0</v>
      </c>
      <c r="D7" s="60">
        <v>0</v>
      </c>
      <c r="E7" s="61">
        <v>0</v>
      </c>
      <c r="F7" s="61">
        <v>0</v>
      </c>
      <c r="G7" s="101">
        <v>0</v>
      </c>
      <c r="H7" s="59">
        <v>0</v>
      </c>
      <c r="I7" s="62">
        <v>0</v>
      </c>
    </row>
    <row r="8" spans="1:9" s="6" customFormat="1" ht="12.75" thickBot="1">
      <c r="A8" s="157" t="s">
        <v>60</v>
      </c>
      <c r="B8" s="43">
        <v>0</v>
      </c>
      <c r="C8" s="63">
        <v>0</v>
      </c>
      <c r="D8" s="64">
        <v>0</v>
      </c>
      <c r="E8" s="65">
        <v>0</v>
      </c>
      <c r="F8" s="65">
        <v>0</v>
      </c>
      <c r="G8" s="102">
        <v>0</v>
      </c>
      <c r="H8" s="63">
        <v>0</v>
      </c>
      <c r="I8" s="66">
        <v>0</v>
      </c>
    </row>
    <row r="9" spans="1:9" s="6" customFormat="1" ht="12.75" thickBot="1">
      <c r="A9" s="158" t="s">
        <v>5</v>
      </c>
      <c r="B9" s="44">
        <v>47</v>
      </c>
      <c r="C9" s="67">
        <v>12433993.76</v>
      </c>
      <c r="D9" s="68">
        <v>162223.74999999997</v>
      </c>
      <c r="E9" s="69">
        <v>16640</v>
      </c>
      <c r="F9" s="69">
        <v>12612857.51</v>
      </c>
      <c r="G9" s="103">
        <v>268358.6704255319</v>
      </c>
      <c r="H9" s="67">
        <v>111945.56</v>
      </c>
      <c r="I9" s="70">
        <v>38919.7</v>
      </c>
    </row>
    <row r="10" spans="1:9" s="9" customFormat="1" ht="4.5" customHeight="1" thickBot="1">
      <c r="A10" s="159"/>
      <c r="B10" s="160"/>
      <c r="C10" s="161"/>
      <c r="D10" s="161"/>
      <c r="E10" s="161"/>
      <c r="F10" s="162"/>
      <c r="G10" s="161"/>
      <c r="H10" s="162"/>
      <c r="I10" s="163"/>
    </row>
    <row r="11" spans="1:9" s="10" customFormat="1" ht="12.75" thickBot="1">
      <c r="A11" s="350" t="s">
        <v>61</v>
      </c>
      <c r="B11" s="351"/>
      <c r="C11" s="351"/>
      <c r="D11" s="351"/>
      <c r="E11" s="351"/>
      <c r="F11" s="351"/>
      <c r="G11" s="351"/>
      <c r="H11" s="351"/>
      <c r="I11" s="352"/>
    </row>
    <row r="12" spans="1:9" s="9" customFormat="1" ht="4.5" customHeight="1" thickBot="1">
      <c r="A12" s="159"/>
      <c r="B12" s="160"/>
      <c r="C12" s="161"/>
      <c r="D12" s="161"/>
      <c r="E12" s="161"/>
      <c r="F12" s="162"/>
      <c r="G12" s="161"/>
      <c r="H12" s="162"/>
      <c r="I12" s="163"/>
    </row>
    <row r="13" spans="1:9" s="9" customFormat="1" ht="12.75" thickBot="1">
      <c r="A13" s="164" t="s">
        <v>6</v>
      </c>
      <c r="B13" s="45">
        <v>0</v>
      </c>
      <c r="C13" s="46">
        <v>0</v>
      </c>
      <c r="D13" s="47">
        <v>0</v>
      </c>
      <c r="E13" s="48">
        <v>0</v>
      </c>
      <c r="F13" s="48">
        <v>0</v>
      </c>
      <c r="G13" s="106">
        <v>0</v>
      </c>
      <c r="H13" s="46">
        <v>0</v>
      </c>
      <c r="I13" s="49">
        <v>0</v>
      </c>
    </row>
    <row r="14" spans="1:9" s="9" customFormat="1" ht="4.5" customHeight="1" thickBot="1">
      <c r="A14" s="159"/>
      <c r="B14" s="160"/>
      <c r="C14" s="161"/>
      <c r="D14" s="161"/>
      <c r="E14" s="161"/>
      <c r="F14" s="162"/>
      <c r="G14" s="161"/>
      <c r="H14" s="162"/>
      <c r="I14" s="163"/>
    </row>
    <row r="15" spans="1:9" s="10" customFormat="1" ht="12.75" hidden="1" outlineLevel="1" thickBot="1">
      <c r="A15" s="350" t="s">
        <v>35</v>
      </c>
      <c r="B15" s="351"/>
      <c r="C15" s="351"/>
      <c r="D15" s="351"/>
      <c r="E15" s="351"/>
      <c r="F15" s="351"/>
      <c r="G15" s="351"/>
      <c r="H15" s="351"/>
      <c r="I15" s="352"/>
    </row>
    <row r="16" spans="1:9" s="9" customFormat="1" ht="4.5" customHeight="1" hidden="1" outlineLevel="1" thickBot="1">
      <c r="A16" s="165"/>
      <c r="B16" s="166"/>
      <c r="C16" s="167"/>
      <c r="D16" s="167"/>
      <c r="E16" s="167"/>
      <c r="F16" s="168"/>
      <c r="G16" s="167"/>
      <c r="H16" s="168"/>
      <c r="I16" s="169"/>
    </row>
    <row r="17" spans="1:9" s="9" customFormat="1" ht="12" customHeight="1" hidden="1" outlineLevel="1">
      <c r="A17" s="170" t="s">
        <v>27</v>
      </c>
      <c r="B17" s="171">
        <v>0</v>
      </c>
      <c r="C17" s="172">
        <v>0</v>
      </c>
      <c r="D17" s="173">
        <v>0</v>
      </c>
      <c r="E17" s="174">
        <v>0</v>
      </c>
      <c r="F17" s="174">
        <v>0</v>
      </c>
      <c r="G17" s="57" t="e">
        <v>#DIV/0!</v>
      </c>
      <c r="H17" s="172">
        <v>0</v>
      </c>
      <c r="I17" s="175">
        <v>0</v>
      </c>
    </row>
    <row r="18" spans="1:9" s="17" customFormat="1" ht="11.25" hidden="1" outlineLevel="2">
      <c r="A18" s="176" t="s">
        <v>25</v>
      </c>
      <c r="B18" s="177">
        <v>0</v>
      </c>
      <c r="C18" s="178">
        <v>0</v>
      </c>
      <c r="D18" s="179">
        <v>0</v>
      </c>
      <c r="E18" s="180">
        <v>0</v>
      </c>
      <c r="F18" s="180">
        <v>0</v>
      </c>
      <c r="G18" s="181" t="e">
        <v>#DIV/0!</v>
      </c>
      <c r="H18" s="178">
        <v>0</v>
      </c>
      <c r="I18" s="182">
        <v>0</v>
      </c>
    </row>
    <row r="19" spans="1:9" s="17" customFormat="1" ht="12" hidden="1" outlineLevel="2" thickBot="1">
      <c r="A19" s="183" t="s">
        <v>26</v>
      </c>
      <c r="B19" s="184">
        <v>0</v>
      </c>
      <c r="C19" s="185">
        <v>0</v>
      </c>
      <c r="D19" s="186">
        <v>0</v>
      </c>
      <c r="E19" s="187">
        <v>0</v>
      </c>
      <c r="F19" s="187">
        <v>0</v>
      </c>
      <c r="G19" s="188" t="e">
        <v>#DIV/0!</v>
      </c>
      <c r="H19" s="185">
        <v>0</v>
      </c>
      <c r="I19" s="189">
        <v>0</v>
      </c>
    </row>
    <row r="20" spans="1:9" s="9" customFormat="1" ht="4.5" customHeight="1" hidden="1" outlineLevel="1" thickBot="1">
      <c r="A20" s="159"/>
      <c r="B20" s="160"/>
      <c r="C20" s="161"/>
      <c r="D20" s="161"/>
      <c r="E20" s="161"/>
      <c r="F20" s="162"/>
      <c r="G20" s="161"/>
      <c r="H20" s="162"/>
      <c r="I20" s="163"/>
    </row>
    <row r="21" spans="1:9" s="9" customFormat="1" ht="12" customHeight="1" hidden="1" outlineLevel="1">
      <c r="A21" s="170" t="s">
        <v>18</v>
      </c>
      <c r="B21" s="171">
        <v>0</v>
      </c>
      <c r="C21" s="172">
        <v>0</v>
      </c>
      <c r="D21" s="173">
        <v>0</v>
      </c>
      <c r="E21" s="174">
        <v>0</v>
      </c>
      <c r="F21" s="174">
        <v>0</v>
      </c>
      <c r="G21" s="57" t="e">
        <v>#DIV/0!</v>
      </c>
      <c r="H21" s="172">
        <v>0</v>
      </c>
      <c r="I21" s="175">
        <v>0</v>
      </c>
    </row>
    <row r="22" spans="1:9" s="17" customFormat="1" ht="11.25" hidden="1" outlineLevel="2">
      <c r="A22" s="176" t="s">
        <v>2</v>
      </c>
      <c r="B22" s="177">
        <v>0</v>
      </c>
      <c r="C22" s="178">
        <v>0</v>
      </c>
      <c r="D22" s="179">
        <v>0</v>
      </c>
      <c r="E22" s="180">
        <v>0</v>
      </c>
      <c r="F22" s="180">
        <v>0</v>
      </c>
      <c r="G22" s="181" t="e">
        <v>#DIV/0!</v>
      </c>
      <c r="H22" s="178">
        <v>0</v>
      </c>
      <c r="I22" s="182">
        <v>0</v>
      </c>
    </row>
    <row r="23" spans="1:9" s="17" customFormat="1" ht="11.25" hidden="1" outlineLevel="2">
      <c r="A23" s="176" t="s">
        <v>4</v>
      </c>
      <c r="B23" s="177">
        <v>0</v>
      </c>
      <c r="C23" s="178">
        <v>0</v>
      </c>
      <c r="D23" s="179">
        <v>0</v>
      </c>
      <c r="E23" s="180">
        <v>0</v>
      </c>
      <c r="F23" s="180">
        <v>0</v>
      </c>
      <c r="G23" s="181" t="e">
        <v>#DIV/0!</v>
      </c>
      <c r="H23" s="178">
        <v>0</v>
      </c>
      <c r="I23" s="182">
        <v>0</v>
      </c>
    </row>
    <row r="24" spans="1:9" s="17" customFormat="1" ht="11.25" hidden="1" outlineLevel="2">
      <c r="A24" s="190" t="s">
        <v>3</v>
      </c>
      <c r="B24" s="191">
        <v>0</v>
      </c>
      <c r="C24" s="192">
        <v>0</v>
      </c>
      <c r="D24" s="193">
        <v>0</v>
      </c>
      <c r="E24" s="194">
        <v>0</v>
      </c>
      <c r="F24" s="194">
        <v>0</v>
      </c>
      <c r="G24" s="195" t="e">
        <v>#DIV/0!</v>
      </c>
      <c r="H24" s="192">
        <v>0</v>
      </c>
      <c r="I24" s="196">
        <v>0</v>
      </c>
    </row>
    <row r="25" spans="1:9" s="17" customFormat="1" ht="12" hidden="1" outlineLevel="2" thickBot="1">
      <c r="A25" s="190" t="s">
        <v>14</v>
      </c>
      <c r="B25" s="184">
        <v>0</v>
      </c>
      <c r="C25" s="192">
        <v>0</v>
      </c>
      <c r="D25" s="193">
        <v>0</v>
      </c>
      <c r="E25" s="194">
        <v>0</v>
      </c>
      <c r="F25" s="194">
        <v>0</v>
      </c>
      <c r="G25" s="188" t="e">
        <v>#DIV/0!</v>
      </c>
      <c r="H25" s="185">
        <v>0</v>
      </c>
      <c r="I25" s="189">
        <v>0</v>
      </c>
    </row>
    <row r="26" spans="1:9" ht="4.5" customHeight="1" hidden="1" outlineLevel="1" thickBot="1">
      <c r="A26" s="159"/>
      <c r="B26" s="160"/>
      <c r="C26" s="161"/>
      <c r="D26" s="161"/>
      <c r="E26" s="161"/>
      <c r="F26" s="162"/>
      <c r="G26" s="161"/>
      <c r="H26" s="162"/>
      <c r="I26" s="163"/>
    </row>
    <row r="27" spans="1:9" s="9" customFormat="1" ht="12" customHeight="1" hidden="1" outlineLevel="1">
      <c r="A27" s="170" t="s">
        <v>19</v>
      </c>
      <c r="B27" s="171">
        <v>0</v>
      </c>
      <c r="C27" s="172">
        <v>0</v>
      </c>
      <c r="D27" s="173">
        <v>0</v>
      </c>
      <c r="E27" s="174">
        <v>0</v>
      </c>
      <c r="F27" s="174">
        <v>0</v>
      </c>
      <c r="G27" s="57" t="e">
        <v>#DIV/0!</v>
      </c>
      <c r="H27" s="172">
        <v>0</v>
      </c>
      <c r="I27" s="175">
        <v>0</v>
      </c>
    </row>
    <row r="28" spans="1:9" s="17" customFormat="1" ht="11.25" hidden="1" outlineLevel="2">
      <c r="A28" s="176" t="s">
        <v>12</v>
      </c>
      <c r="B28" s="177">
        <v>0</v>
      </c>
      <c r="C28" s="178">
        <v>0</v>
      </c>
      <c r="D28" s="179">
        <v>0</v>
      </c>
      <c r="E28" s="180">
        <v>0</v>
      </c>
      <c r="F28" s="180">
        <v>0</v>
      </c>
      <c r="G28" s="181" t="e">
        <v>#DIV/0!</v>
      </c>
      <c r="H28" s="178">
        <v>0</v>
      </c>
      <c r="I28" s="182">
        <v>0</v>
      </c>
    </row>
    <row r="29" spans="1:9" s="17" customFormat="1" ht="11.25" hidden="1" outlineLevel="2">
      <c r="A29" s="176" t="s">
        <v>13</v>
      </c>
      <c r="B29" s="177">
        <v>0</v>
      </c>
      <c r="C29" s="178">
        <v>0</v>
      </c>
      <c r="D29" s="179">
        <v>0</v>
      </c>
      <c r="E29" s="180">
        <v>0</v>
      </c>
      <c r="F29" s="180">
        <v>0</v>
      </c>
      <c r="G29" s="181" t="e">
        <v>#DIV/0!</v>
      </c>
      <c r="H29" s="178">
        <v>0</v>
      </c>
      <c r="I29" s="182">
        <v>0</v>
      </c>
    </row>
    <row r="30" spans="1:9" s="17" customFormat="1" ht="11.25" hidden="1" outlineLevel="2">
      <c r="A30" s="176" t="s">
        <v>54</v>
      </c>
      <c r="B30" s="177">
        <v>0</v>
      </c>
      <c r="C30" s="178">
        <v>0</v>
      </c>
      <c r="D30" s="179">
        <v>0</v>
      </c>
      <c r="E30" s="180">
        <v>0</v>
      </c>
      <c r="F30" s="180">
        <v>0</v>
      </c>
      <c r="G30" s="181" t="e">
        <v>#DIV/0!</v>
      </c>
      <c r="H30" s="178">
        <v>0</v>
      </c>
      <c r="I30" s="182">
        <v>0</v>
      </c>
    </row>
    <row r="31" spans="1:9" s="17" customFormat="1" ht="12" hidden="1" outlineLevel="2" thickBot="1">
      <c r="A31" s="183" t="s">
        <v>14</v>
      </c>
      <c r="B31" s="184">
        <v>0</v>
      </c>
      <c r="C31" s="185">
        <v>0</v>
      </c>
      <c r="D31" s="186">
        <v>0</v>
      </c>
      <c r="E31" s="187">
        <v>0</v>
      </c>
      <c r="F31" s="187">
        <v>0</v>
      </c>
      <c r="G31" s="188" t="e">
        <v>#DIV/0!</v>
      </c>
      <c r="H31" s="185">
        <v>0</v>
      </c>
      <c r="I31" s="189">
        <v>0</v>
      </c>
    </row>
    <row r="32" spans="1:9" s="9" customFormat="1" ht="4.5" customHeight="1" hidden="1" outlineLevel="1" thickBot="1">
      <c r="A32" s="159"/>
      <c r="B32" s="160"/>
      <c r="C32" s="161"/>
      <c r="D32" s="161"/>
      <c r="E32" s="161"/>
      <c r="F32" s="162"/>
      <c r="G32" s="161"/>
      <c r="H32" s="162"/>
      <c r="I32" s="163"/>
    </row>
    <row r="33" spans="1:9" s="9" customFormat="1" ht="12" customHeight="1" hidden="1" outlineLevel="1">
      <c r="A33" s="170" t="s">
        <v>58</v>
      </c>
      <c r="B33" s="171">
        <v>0</v>
      </c>
      <c r="C33" s="172">
        <v>0</v>
      </c>
      <c r="D33" s="173">
        <v>0</v>
      </c>
      <c r="E33" s="174">
        <v>0</v>
      </c>
      <c r="F33" s="174">
        <v>0</v>
      </c>
      <c r="G33" s="57" t="e">
        <v>#DIV/0!</v>
      </c>
      <c r="H33" s="172">
        <v>0</v>
      </c>
      <c r="I33" s="175">
        <v>0</v>
      </c>
    </row>
    <row r="34" spans="1:9" s="17" customFormat="1" ht="11.25" hidden="1" outlineLevel="2">
      <c r="A34" s="176" t="s">
        <v>25</v>
      </c>
      <c r="B34" s="177">
        <v>0</v>
      </c>
      <c r="C34" s="178">
        <v>0</v>
      </c>
      <c r="D34" s="179">
        <v>0</v>
      </c>
      <c r="E34" s="180">
        <v>0</v>
      </c>
      <c r="F34" s="180">
        <v>0</v>
      </c>
      <c r="G34" s="181" t="e">
        <v>#DIV/0!</v>
      </c>
      <c r="H34" s="178">
        <v>0</v>
      </c>
      <c r="I34" s="182">
        <v>0</v>
      </c>
    </row>
    <row r="35" spans="1:9" s="17" customFormat="1" ht="12" hidden="1" outlineLevel="2" thickBot="1">
      <c r="A35" s="183" t="s">
        <v>26</v>
      </c>
      <c r="B35" s="184">
        <v>0</v>
      </c>
      <c r="C35" s="185">
        <v>0</v>
      </c>
      <c r="D35" s="186">
        <v>0</v>
      </c>
      <c r="E35" s="187">
        <v>0</v>
      </c>
      <c r="F35" s="187">
        <v>0</v>
      </c>
      <c r="G35" s="188" t="e">
        <v>#DIV/0!</v>
      </c>
      <c r="H35" s="185">
        <v>0</v>
      </c>
      <c r="I35" s="189">
        <v>0</v>
      </c>
    </row>
    <row r="36" spans="1:9" s="9" customFormat="1" ht="4.5" customHeight="1" hidden="1" outlineLevel="1" thickBot="1">
      <c r="A36" s="159"/>
      <c r="B36" s="160"/>
      <c r="C36" s="161"/>
      <c r="D36" s="161"/>
      <c r="E36" s="161"/>
      <c r="F36" s="162"/>
      <c r="G36" s="161"/>
      <c r="H36" s="162"/>
      <c r="I36" s="163"/>
    </row>
    <row r="37" spans="1:9" s="9" customFormat="1" ht="12" customHeight="1" hidden="1" outlineLevel="1">
      <c r="A37" s="170" t="s">
        <v>20</v>
      </c>
      <c r="B37" s="171">
        <v>0</v>
      </c>
      <c r="C37" s="172">
        <v>0</v>
      </c>
      <c r="D37" s="173">
        <v>0</v>
      </c>
      <c r="E37" s="174">
        <v>0</v>
      </c>
      <c r="F37" s="174">
        <v>0</v>
      </c>
      <c r="G37" s="57" t="e">
        <v>#DIV/0!</v>
      </c>
      <c r="H37" s="172">
        <v>0</v>
      </c>
      <c r="I37" s="175">
        <v>0</v>
      </c>
    </row>
    <row r="38" spans="1:9" s="17" customFormat="1" ht="11.25" hidden="1" outlineLevel="2">
      <c r="A38" s="176" t="s">
        <v>15</v>
      </c>
      <c r="B38" s="177">
        <v>0</v>
      </c>
      <c r="C38" s="178">
        <v>0</v>
      </c>
      <c r="D38" s="179">
        <v>0</v>
      </c>
      <c r="E38" s="180">
        <v>0</v>
      </c>
      <c r="F38" s="180">
        <v>0</v>
      </c>
      <c r="G38" s="181" t="e">
        <v>#DIV/0!</v>
      </c>
      <c r="H38" s="178">
        <v>0</v>
      </c>
      <c r="I38" s="182">
        <v>0</v>
      </c>
    </row>
    <row r="39" spans="1:9" s="17" customFormat="1" ht="11.25" hidden="1" outlineLevel="2">
      <c r="A39" s="176" t="s">
        <v>16</v>
      </c>
      <c r="B39" s="177">
        <v>0</v>
      </c>
      <c r="C39" s="178">
        <v>0</v>
      </c>
      <c r="D39" s="179">
        <v>0</v>
      </c>
      <c r="E39" s="180">
        <v>0</v>
      </c>
      <c r="F39" s="180">
        <v>0</v>
      </c>
      <c r="G39" s="181" t="e">
        <v>#DIV/0!</v>
      </c>
      <c r="H39" s="178">
        <v>0</v>
      </c>
      <c r="I39" s="182">
        <v>0</v>
      </c>
    </row>
    <row r="40" spans="1:9" s="17" customFormat="1" ht="11.25" hidden="1" outlineLevel="2">
      <c r="A40" s="176" t="s">
        <v>17</v>
      </c>
      <c r="B40" s="177">
        <v>0</v>
      </c>
      <c r="C40" s="178">
        <v>0</v>
      </c>
      <c r="D40" s="179">
        <v>0</v>
      </c>
      <c r="E40" s="180">
        <v>0</v>
      </c>
      <c r="F40" s="180">
        <v>0</v>
      </c>
      <c r="G40" s="181" t="e">
        <v>#DIV/0!</v>
      </c>
      <c r="H40" s="178">
        <v>0</v>
      </c>
      <c r="I40" s="182">
        <v>0</v>
      </c>
    </row>
    <row r="41" spans="1:9" s="17" customFormat="1" ht="12" hidden="1" outlineLevel="2" thickBot="1">
      <c r="A41" s="183" t="s">
        <v>14</v>
      </c>
      <c r="B41" s="184">
        <v>0</v>
      </c>
      <c r="C41" s="185">
        <v>0</v>
      </c>
      <c r="D41" s="186">
        <v>0</v>
      </c>
      <c r="E41" s="187">
        <v>0</v>
      </c>
      <c r="F41" s="187">
        <v>0</v>
      </c>
      <c r="G41" s="188" t="e">
        <v>#DIV/0!</v>
      </c>
      <c r="H41" s="185">
        <v>0</v>
      </c>
      <c r="I41" s="189">
        <v>0</v>
      </c>
    </row>
    <row r="42" spans="1:9" s="9" customFormat="1" ht="4.5" customHeight="1" hidden="1" outlineLevel="1" thickBot="1">
      <c r="A42" s="159"/>
      <c r="B42" s="160"/>
      <c r="C42" s="161"/>
      <c r="D42" s="161"/>
      <c r="E42" s="161"/>
      <c r="F42" s="162"/>
      <c r="G42" s="161"/>
      <c r="H42" s="162"/>
      <c r="I42" s="163"/>
    </row>
    <row r="43" spans="1:9" s="9" customFormat="1" ht="12" customHeight="1" hidden="1" outlineLevel="1">
      <c r="A43" s="170" t="s">
        <v>30</v>
      </c>
      <c r="B43" s="171">
        <v>0</v>
      </c>
      <c r="C43" s="172">
        <v>0</v>
      </c>
      <c r="D43" s="173">
        <v>0</v>
      </c>
      <c r="E43" s="174">
        <v>0</v>
      </c>
      <c r="F43" s="174">
        <v>0</v>
      </c>
      <c r="G43" s="57" t="e">
        <v>#DIV/0!</v>
      </c>
      <c r="H43" s="172">
        <v>0</v>
      </c>
      <c r="I43" s="175">
        <v>0</v>
      </c>
    </row>
    <row r="44" spans="1:9" s="17" customFormat="1" ht="11.25" hidden="1" outlineLevel="2">
      <c r="A44" s="176" t="s">
        <v>28</v>
      </c>
      <c r="B44" s="177">
        <v>0</v>
      </c>
      <c r="C44" s="178">
        <v>0</v>
      </c>
      <c r="D44" s="179">
        <v>0</v>
      </c>
      <c r="E44" s="180">
        <v>0</v>
      </c>
      <c r="F44" s="180">
        <v>0</v>
      </c>
      <c r="G44" s="181" t="e">
        <v>#DIV/0!</v>
      </c>
      <c r="H44" s="178">
        <v>0</v>
      </c>
      <c r="I44" s="182">
        <v>0</v>
      </c>
    </row>
    <row r="45" spans="1:9" s="17" customFormat="1" ht="11.25" hidden="1" outlineLevel="2">
      <c r="A45" s="176" t="s">
        <v>46</v>
      </c>
      <c r="B45" s="177">
        <v>0</v>
      </c>
      <c r="C45" s="178">
        <v>0</v>
      </c>
      <c r="D45" s="179">
        <v>0</v>
      </c>
      <c r="E45" s="180">
        <v>0</v>
      </c>
      <c r="F45" s="180">
        <v>0</v>
      </c>
      <c r="G45" s="181" t="e">
        <v>#DIV/0!</v>
      </c>
      <c r="H45" s="178">
        <v>0</v>
      </c>
      <c r="I45" s="182">
        <v>0</v>
      </c>
    </row>
    <row r="46" spans="1:9" s="17" customFormat="1" ht="12" hidden="1" outlineLevel="2" thickBot="1">
      <c r="A46" s="190" t="s">
        <v>29</v>
      </c>
      <c r="B46" s="184">
        <v>0</v>
      </c>
      <c r="C46" s="192">
        <v>0</v>
      </c>
      <c r="D46" s="193">
        <v>0</v>
      </c>
      <c r="E46" s="194">
        <v>0</v>
      </c>
      <c r="F46" s="194">
        <v>0</v>
      </c>
      <c r="G46" s="188" t="e">
        <v>#DIV/0!</v>
      </c>
      <c r="H46" s="185">
        <v>0</v>
      </c>
      <c r="I46" s="189">
        <v>0</v>
      </c>
    </row>
    <row r="47" spans="1:9" s="9" customFormat="1" ht="4.5" customHeight="1" hidden="1" outlineLevel="1" thickBot="1">
      <c r="A47" s="159"/>
      <c r="B47" s="160"/>
      <c r="C47" s="161"/>
      <c r="D47" s="161"/>
      <c r="E47" s="161"/>
      <c r="F47" s="162"/>
      <c r="G47" s="161"/>
      <c r="H47" s="162"/>
      <c r="I47" s="163"/>
    </row>
    <row r="48" spans="1:9" s="9" customFormat="1" ht="12" customHeight="1" hidden="1" outlineLevel="1">
      <c r="A48" s="170" t="s">
        <v>23</v>
      </c>
      <c r="B48" s="171">
        <v>0</v>
      </c>
      <c r="C48" s="172">
        <v>0</v>
      </c>
      <c r="D48" s="173">
        <v>0</v>
      </c>
      <c r="E48" s="174">
        <v>0</v>
      </c>
      <c r="F48" s="174">
        <v>0</v>
      </c>
      <c r="G48" s="57" t="e">
        <v>#DIV/0!</v>
      </c>
      <c r="H48" s="172">
        <v>0</v>
      </c>
      <c r="I48" s="175">
        <v>0</v>
      </c>
    </row>
    <row r="49" spans="1:9" s="17" customFormat="1" ht="11.25" hidden="1" outlineLevel="2">
      <c r="A49" s="176" t="s">
        <v>22</v>
      </c>
      <c r="B49" s="177">
        <v>0</v>
      </c>
      <c r="C49" s="178">
        <v>0</v>
      </c>
      <c r="D49" s="179">
        <v>0</v>
      </c>
      <c r="E49" s="180">
        <v>0</v>
      </c>
      <c r="F49" s="180">
        <v>0</v>
      </c>
      <c r="G49" s="181" t="e">
        <v>#DIV/0!</v>
      </c>
      <c r="H49" s="178">
        <v>0</v>
      </c>
      <c r="I49" s="182">
        <v>0</v>
      </c>
    </row>
    <row r="50" spans="1:9" s="17" customFormat="1" ht="12" hidden="1" outlineLevel="2" thickBot="1">
      <c r="A50" s="183" t="s">
        <v>21</v>
      </c>
      <c r="B50" s="184">
        <v>0</v>
      </c>
      <c r="C50" s="185">
        <v>0</v>
      </c>
      <c r="D50" s="186">
        <v>0</v>
      </c>
      <c r="E50" s="187">
        <v>0</v>
      </c>
      <c r="F50" s="187">
        <v>0</v>
      </c>
      <c r="G50" s="188" t="e">
        <v>#DIV/0!</v>
      </c>
      <c r="H50" s="185">
        <v>0</v>
      </c>
      <c r="I50" s="189">
        <v>0</v>
      </c>
    </row>
    <row r="51" spans="1:9" s="9" customFormat="1" ht="4.5" customHeight="1" hidden="1" outlineLevel="1" thickBot="1">
      <c r="A51" s="159"/>
      <c r="B51" s="160"/>
      <c r="C51" s="161"/>
      <c r="D51" s="161"/>
      <c r="E51" s="161"/>
      <c r="F51" s="162"/>
      <c r="G51" s="161"/>
      <c r="H51" s="162"/>
      <c r="I51" s="163"/>
    </row>
    <row r="52" spans="1:9" s="9" customFormat="1" ht="12" customHeight="1" hidden="1" outlineLevel="1">
      <c r="A52" s="170" t="s">
        <v>8</v>
      </c>
      <c r="B52" s="171">
        <v>0</v>
      </c>
      <c r="C52" s="172">
        <v>0</v>
      </c>
      <c r="D52" s="173">
        <v>0</v>
      </c>
      <c r="E52" s="174">
        <v>0</v>
      </c>
      <c r="F52" s="174">
        <v>0</v>
      </c>
      <c r="G52" s="57" t="e">
        <v>#DIV/0!</v>
      </c>
      <c r="H52" s="172">
        <v>0</v>
      </c>
      <c r="I52" s="175">
        <v>0</v>
      </c>
    </row>
    <row r="53" spans="1:9" s="17" customFormat="1" ht="11.25" hidden="1" outlineLevel="2">
      <c r="A53" s="176" t="s">
        <v>9</v>
      </c>
      <c r="B53" s="177">
        <v>0</v>
      </c>
      <c r="C53" s="178">
        <v>0</v>
      </c>
      <c r="D53" s="179">
        <v>0</v>
      </c>
      <c r="E53" s="180">
        <v>0</v>
      </c>
      <c r="F53" s="180">
        <v>0</v>
      </c>
      <c r="G53" s="181" t="e">
        <v>#DIV/0!</v>
      </c>
      <c r="H53" s="178">
        <v>0</v>
      </c>
      <c r="I53" s="182">
        <v>0</v>
      </c>
    </row>
    <row r="54" spans="1:9" s="17" customFormat="1" ht="12" hidden="1" outlineLevel="2" thickBot="1">
      <c r="A54" s="183" t="s">
        <v>24</v>
      </c>
      <c r="B54" s="184">
        <v>0</v>
      </c>
      <c r="C54" s="185">
        <v>0</v>
      </c>
      <c r="D54" s="186">
        <v>0</v>
      </c>
      <c r="E54" s="187">
        <v>0</v>
      </c>
      <c r="F54" s="187">
        <v>0</v>
      </c>
      <c r="G54" s="188" t="e">
        <v>#DIV/0!</v>
      </c>
      <c r="H54" s="185">
        <v>0</v>
      </c>
      <c r="I54" s="189">
        <v>0</v>
      </c>
    </row>
    <row r="55" spans="1:9" s="9" customFormat="1" ht="4.5" customHeight="1" hidden="1" outlineLevel="1" thickBot="1">
      <c r="A55" s="159"/>
      <c r="B55" s="160"/>
      <c r="C55" s="161"/>
      <c r="D55" s="161"/>
      <c r="E55" s="161"/>
      <c r="F55" s="162"/>
      <c r="G55" s="161"/>
      <c r="H55" s="162"/>
      <c r="I55" s="163"/>
    </row>
    <row r="56" spans="1:9" s="17" customFormat="1" ht="12" hidden="1" outlineLevel="1">
      <c r="A56" s="170" t="s">
        <v>55</v>
      </c>
      <c r="B56" s="171">
        <v>0</v>
      </c>
      <c r="C56" s="172">
        <v>0</v>
      </c>
      <c r="D56" s="173">
        <v>0</v>
      </c>
      <c r="E56" s="174">
        <v>0</v>
      </c>
      <c r="F56" s="174">
        <v>0</v>
      </c>
      <c r="G56" s="57" t="e">
        <v>#DIV/0!</v>
      </c>
      <c r="H56" s="172">
        <v>0</v>
      </c>
      <c r="I56" s="175">
        <v>0</v>
      </c>
    </row>
    <row r="57" spans="1:9" s="17" customFormat="1" ht="11.25" hidden="1" outlineLevel="2">
      <c r="A57" s="176" t="s">
        <v>56</v>
      </c>
      <c r="B57" s="177">
        <v>0</v>
      </c>
      <c r="C57" s="178">
        <v>0</v>
      </c>
      <c r="D57" s="179">
        <v>0</v>
      </c>
      <c r="E57" s="180">
        <v>0</v>
      </c>
      <c r="F57" s="180">
        <v>0</v>
      </c>
      <c r="G57" s="181" t="e">
        <v>#DIV/0!</v>
      </c>
      <c r="H57" s="178">
        <v>0</v>
      </c>
      <c r="I57" s="182">
        <v>0</v>
      </c>
    </row>
    <row r="58" spans="1:9" s="17" customFormat="1" ht="11.25" hidden="1" outlineLevel="2">
      <c r="A58" s="176" t="s">
        <v>57</v>
      </c>
      <c r="B58" s="177">
        <v>0</v>
      </c>
      <c r="C58" s="178">
        <v>0</v>
      </c>
      <c r="D58" s="179">
        <v>0</v>
      </c>
      <c r="E58" s="180">
        <v>0</v>
      </c>
      <c r="F58" s="180">
        <v>0</v>
      </c>
      <c r="G58" s="181" t="e">
        <v>#DIV/0!</v>
      </c>
      <c r="H58" s="178">
        <v>0</v>
      </c>
      <c r="I58" s="182">
        <v>0</v>
      </c>
    </row>
    <row r="59" spans="1:9" s="17" customFormat="1" ht="12" hidden="1" outlineLevel="2" thickBot="1">
      <c r="A59" s="190" t="s">
        <v>14</v>
      </c>
      <c r="B59" s="184">
        <v>0</v>
      </c>
      <c r="C59" s="192">
        <v>0</v>
      </c>
      <c r="D59" s="193">
        <v>0</v>
      </c>
      <c r="E59" s="194">
        <v>0</v>
      </c>
      <c r="F59" s="194">
        <v>0</v>
      </c>
      <c r="G59" s="188" t="e">
        <v>#DIV/0!</v>
      </c>
      <c r="H59" s="185">
        <v>0</v>
      </c>
      <c r="I59" s="189">
        <v>0</v>
      </c>
    </row>
    <row r="60" spans="1:9" s="9" customFormat="1" ht="4.5" customHeight="1" hidden="1" outlineLevel="1" thickBot="1">
      <c r="A60" s="159"/>
      <c r="B60" s="160"/>
      <c r="C60" s="161"/>
      <c r="D60" s="161"/>
      <c r="E60" s="161"/>
      <c r="F60" s="162"/>
      <c r="G60" s="161"/>
      <c r="H60" s="162"/>
      <c r="I60" s="163"/>
    </row>
    <row r="61" spans="1:9" s="9" customFormat="1" ht="12.75" collapsed="1" thickBot="1">
      <c r="A61" s="164" t="s">
        <v>47</v>
      </c>
      <c r="B61" s="45">
        <v>8</v>
      </c>
      <c r="C61" s="46">
        <v>2524922.9899999998</v>
      </c>
      <c r="D61" s="47">
        <v>29002.57</v>
      </c>
      <c r="E61" s="48">
        <v>0</v>
      </c>
      <c r="F61" s="48">
        <v>2553925.5600099997</v>
      </c>
      <c r="G61" s="106">
        <v>319240.69500124996</v>
      </c>
      <c r="H61" s="46">
        <v>85901.77</v>
      </c>
      <c r="I61" s="49">
        <v>22689.39</v>
      </c>
    </row>
    <row r="62" spans="1:9" s="9" customFormat="1" ht="4.5" customHeight="1" thickBot="1">
      <c r="A62" s="165"/>
      <c r="B62" s="166"/>
      <c r="C62" s="167"/>
      <c r="D62" s="167"/>
      <c r="E62" s="167"/>
      <c r="F62" s="168"/>
      <c r="G62" s="167"/>
      <c r="H62" s="168"/>
      <c r="I62" s="169"/>
    </row>
    <row r="63" spans="1:9" s="9" customFormat="1" ht="12.75" outlineLevel="1" thickBot="1">
      <c r="A63" s="350" t="s">
        <v>64</v>
      </c>
      <c r="B63" s="351"/>
      <c r="C63" s="351"/>
      <c r="D63" s="351"/>
      <c r="E63" s="351"/>
      <c r="F63" s="351"/>
      <c r="G63" s="351"/>
      <c r="H63" s="351"/>
      <c r="I63" s="352"/>
    </row>
    <row r="64" spans="1:9" s="9" customFormat="1" ht="4.5" customHeight="1" outlineLevel="1" thickBot="1">
      <c r="A64" s="165"/>
      <c r="B64" s="166"/>
      <c r="C64" s="167"/>
      <c r="D64" s="167"/>
      <c r="E64" s="167"/>
      <c r="F64" s="168"/>
      <c r="G64" s="167"/>
      <c r="H64" s="168"/>
      <c r="I64" s="169"/>
    </row>
    <row r="65" spans="1:9" s="9" customFormat="1" ht="12" customHeight="1" outlineLevel="1">
      <c r="A65" s="170" t="s">
        <v>27</v>
      </c>
      <c r="B65" s="171">
        <v>8</v>
      </c>
      <c r="C65" s="172">
        <v>2524922.9899999998</v>
      </c>
      <c r="D65" s="173">
        <v>29002.57</v>
      </c>
      <c r="E65" s="174">
        <v>0</v>
      </c>
      <c r="F65" s="174">
        <v>2553925.5600099997</v>
      </c>
      <c r="G65" s="57">
        <v>319240.69500124996</v>
      </c>
      <c r="H65" s="172">
        <v>85901.77</v>
      </c>
      <c r="I65" s="175">
        <v>22689.39</v>
      </c>
    </row>
    <row r="66" spans="1:9" s="17" customFormat="1" ht="11.25" outlineLevel="2">
      <c r="A66" s="176" t="s">
        <v>25</v>
      </c>
      <c r="B66" s="177">
        <v>0.0001</v>
      </c>
      <c r="C66" s="178">
        <v>0</v>
      </c>
      <c r="D66" s="179">
        <v>0</v>
      </c>
      <c r="E66" s="180">
        <v>0</v>
      </c>
      <c r="F66" s="180">
        <v>1E-05</v>
      </c>
      <c r="G66" s="181">
        <v>0.1</v>
      </c>
      <c r="H66" s="178">
        <v>0</v>
      </c>
      <c r="I66" s="182">
        <v>0</v>
      </c>
    </row>
    <row r="67" spans="1:9" s="17" customFormat="1" ht="12" outlineLevel="2" thickBot="1">
      <c r="A67" s="183" t="s">
        <v>26</v>
      </c>
      <c r="B67" s="184">
        <v>8</v>
      </c>
      <c r="C67" s="185">
        <v>2524922.9899999998</v>
      </c>
      <c r="D67" s="186">
        <v>29002.57</v>
      </c>
      <c r="E67" s="187">
        <v>0</v>
      </c>
      <c r="F67" s="187">
        <v>2553925.5599999996</v>
      </c>
      <c r="G67" s="188">
        <v>319240.69499999995</v>
      </c>
      <c r="H67" s="185">
        <v>85901.77</v>
      </c>
      <c r="I67" s="189">
        <v>22689.39</v>
      </c>
    </row>
    <row r="68" spans="1:9" s="9" customFormat="1" ht="4.5" customHeight="1" outlineLevel="1" thickBot="1">
      <c r="A68" s="159"/>
      <c r="B68" s="160"/>
      <c r="C68" s="161"/>
      <c r="D68" s="161"/>
      <c r="E68" s="161"/>
      <c r="F68" s="162"/>
      <c r="G68" s="161"/>
      <c r="H68" s="162"/>
      <c r="I68" s="163"/>
    </row>
    <row r="69" spans="1:9" s="9" customFormat="1" ht="12" customHeight="1" outlineLevel="1">
      <c r="A69" s="170" t="s">
        <v>18</v>
      </c>
      <c r="B69" s="171">
        <v>8.00011</v>
      </c>
      <c r="C69" s="172">
        <v>2524922.9899999998</v>
      </c>
      <c r="D69" s="173">
        <v>29002.57</v>
      </c>
      <c r="E69" s="174">
        <v>0</v>
      </c>
      <c r="F69" s="174">
        <v>2553925.5600199997</v>
      </c>
      <c r="G69" s="57">
        <v>319236.30550329934</v>
      </c>
      <c r="H69" s="172">
        <v>85901.77</v>
      </c>
      <c r="I69" s="175">
        <v>22689.39</v>
      </c>
    </row>
    <row r="70" spans="1:9" s="17" customFormat="1" ht="11.25" outlineLevel="2">
      <c r="A70" s="176" t="s">
        <v>2</v>
      </c>
      <c r="B70" s="177">
        <v>7</v>
      </c>
      <c r="C70" s="178">
        <v>2289254.6999999997</v>
      </c>
      <c r="D70" s="179">
        <v>23281.54</v>
      </c>
      <c r="E70" s="180">
        <v>0</v>
      </c>
      <c r="F70" s="180">
        <v>2312536.2399999998</v>
      </c>
      <c r="G70" s="181">
        <v>330362.31999999995</v>
      </c>
      <c r="H70" s="178">
        <v>85901.77</v>
      </c>
      <c r="I70" s="182">
        <v>22689.39</v>
      </c>
    </row>
    <row r="71" spans="1:9" s="17" customFormat="1" ht="11.25" outlineLevel="2">
      <c r="A71" s="176" t="s">
        <v>4</v>
      </c>
      <c r="B71" s="177">
        <v>0.0001</v>
      </c>
      <c r="C71" s="178">
        <v>0</v>
      </c>
      <c r="D71" s="179">
        <v>0</v>
      </c>
      <c r="E71" s="180">
        <v>0</v>
      </c>
      <c r="F71" s="180">
        <v>1E-05</v>
      </c>
      <c r="G71" s="181">
        <v>0.1</v>
      </c>
      <c r="H71" s="178">
        <v>0</v>
      </c>
      <c r="I71" s="182">
        <v>0</v>
      </c>
    </row>
    <row r="72" spans="1:9" s="17" customFormat="1" ht="11.25" outlineLevel="2">
      <c r="A72" s="190" t="s">
        <v>3</v>
      </c>
      <c r="B72" s="191">
        <v>1</v>
      </c>
      <c r="C72" s="192">
        <v>235668.29</v>
      </c>
      <c r="D72" s="193">
        <v>5721.03</v>
      </c>
      <c r="E72" s="194">
        <v>0</v>
      </c>
      <c r="F72" s="194">
        <v>241389.32</v>
      </c>
      <c r="G72" s="195">
        <v>241389.32</v>
      </c>
      <c r="H72" s="192">
        <v>0</v>
      </c>
      <c r="I72" s="196">
        <v>0</v>
      </c>
    </row>
    <row r="73" spans="1:9" s="17" customFormat="1" ht="12" outlineLevel="2" thickBot="1">
      <c r="A73" s="190" t="s">
        <v>14</v>
      </c>
      <c r="B73" s="184">
        <v>1E-05</v>
      </c>
      <c r="C73" s="192">
        <v>0</v>
      </c>
      <c r="D73" s="193">
        <v>0</v>
      </c>
      <c r="E73" s="194">
        <v>0</v>
      </c>
      <c r="F73" s="194">
        <v>1E-05</v>
      </c>
      <c r="G73" s="188">
        <v>1</v>
      </c>
      <c r="H73" s="185">
        <v>0</v>
      </c>
      <c r="I73" s="189">
        <v>0</v>
      </c>
    </row>
    <row r="74" spans="1:9" ht="4.5" customHeight="1" outlineLevel="1" thickBot="1">
      <c r="A74" s="159"/>
      <c r="B74" s="160"/>
      <c r="C74" s="161"/>
      <c r="D74" s="161"/>
      <c r="E74" s="161"/>
      <c r="F74" s="162"/>
      <c r="G74" s="161"/>
      <c r="H74" s="162"/>
      <c r="I74" s="163"/>
    </row>
    <row r="75" spans="1:9" s="9" customFormat="1" ht="12" customHeight="1" outlineLevel="1">
      <c r="A75" s="170" t="s">
        <v>19</v>
      </c>
      <c r="B75" s="171">
        <v>8.0002</v>
      </c>
      <c r="C75" s="172">
        <v>2524922.9899999998</v>
      </c>
      <c r="D75" s="173">
        <v>29002.57</v>
      </c>
      <c r="E75" s="174">
        <v>0</v>
      </c>
      <c r="F75" s="174">
        <v>2553925.5600199997</v>
      </c>
      <c r="G75" s="57">
        <v>319232.7141846454</v>
      </c>
      <c r="H75" s="172">
        <v>85901.77</v>
      </c>
      <c r="I75" s="175">
        <v>22689.39</v>
      </c>
    </row>
    <row r="76" spans="1:9" s="17" customFormat="1" ht="11.25" outlineLevel="2">
      <c r="A76" s="176" t="s">
        <v>31</v>
      </c>
      <c r="B76" s="177">
        <v>8</v>
      </c>
      <c r="C76" s="178">
        <v>2524922.9899999998</v>
      </c>
      <c r="D76" s="179">
        <v>29002.57</v>
      </c>
      <c r="E76" s="180">
        <v>0</v>
      </c>
      <c r="F76" s="180">
        <v>2553925.5599999996</v>
      </c>
      <c r="G76" s="181">
        <v>319240.69499999995</v>
      </c>
      <c r="H76" s="178">
        <v>85901.77</v>
      </c>
      <c r="I76" s="182">
        <v>22689.39</v>
      </c>
    </row>
    <row r="77" spans="1:9" s="17" customFormat="1" ht="11.25" outlineLevel="2">
      <c r="A77" s="176" t="s">
        <v>33</v>
      </c>
      <c r="B77" s="177">
        <v>0.0001</v>
      </c>
      <c r="C77" s="178">
        <v>0</v>
      </c>
      <c r="D77" s="179">
        <v>0</v>
      </c>
      <c r="E77" s="180">
        <v>0</v>
      </c>
      <c r="F77" s="180">
        <v>1E-05</v>
      </c>
      <c r="G77" s="181">
        <v>0.1</v>
      </c>
      <c r="H77" s="178">
        <v>0</v>
      </c>
      <c r="I77" s="182">
        <v>0</v>
      </c>
    </row>
    <row r="78" spans="1:9" s="17" customFormat="1" ht="12" outlineLevel="2" thickBot="1">
      <c r="A78" s="183" t="s">
        <v>14</v>
      </c>
      <c r="B78" s="184">
        <v>0.0001</v>
      </c>
      <c r="C78" s="185">
        <v>0</v>
      </c>
      <c r="D78" s="186">
        <v>0</v>
      </c>
      <c r="E78" s="187">
        <v>0</v>
      </c>
      <c r="F78" s="187">
        <v>1E-05</v>
      </c>
      <c r="G78" s="188">
        <v>0.1</v>
      </c>
      <c r="H78" s="185">
        <v>0</v>
      </c>
      <c r="I78" s="189">
        <v>0</v>
      </c>
    </row>
    <row r="79" spans="1:9" s="9" customFormat="1" ht="4.5" customHeight="1" outlineLevel="1" thickBot="1">
      <c r="A79" s="159"/>
      <c r="B79" s="160"/>
      <c r="C79" s="161"/>
      <c r="D79" s="161"/>
      <c r="E79" s="161"/>
      <c r="F79" s="162"/>
      <c r="G79" s="161"/>
      <c r="H79" s="162"/>
      <c r="I79" s="163"/>
    </row>
    <row r="80" spans="1:9" s="9" customFormat="1" ht="12" customHeight="1" outlineLevel="1">
      <c r="A80" s="170" t="s">
        <v>20</v>
      </c>
      <c r="B80" s="171">
        <v>8.0002</v>
      </c>
      <c r="C80" s="172">
        <v>2524922.99</v>
      </c>
      <c r="D80" s="173">
        <v>29002.57</v>
      </c>
      <c r="E80" s="174">
        <v>0</v>
      </c>
      <c r="F80" s="174">
        <v>2553925.56002</v>
      </c>
      <c r="G80" s="57">
        <v>319232.71418464545</v>
      </c>
      <c r="H80" s="172">
        <v>85901.77</v>
      </c>
      <c r="I80" s="175">
        <v>22689.39</v>
      </c>
    </row>
    <row r="81" spans="1:9" s="17" customFormat="1" ht="11.25" outlineLevel="2">
      <c r="A81" s="176" t="s">
        <v>15</v>
      </c>
      <c r="B81" s="177">
        <v>0.0001</v>
      </c>
      <c r="C81" s="178">
        <v>0</v>
      </c>
      <c r="D81" s="179">
        <v>0</v>
      </c>
      <c r="E81" s="180">
        <v>0</v>
      </c>
      <c r="F81" s="180">
        <v>1E-05</v>
      </c>
      <c r="G81" s="181">
        <v>0.1</v>
      </c>
      <c r="H81" s="178">
        <v>0</v>
      </c>
      <c r="I81" s="182">
        <v>0</v>
      </c>
    </row>
    <row r="82" spans="1:9" s="17" customFormat="1" ht="11.25" outlineLevel="2">
      <c r="A82" s="176" t="s">
        <v>16</v>
      </c>
      <c r="B82" s="177">
        <v>1</v>
      </c>
      <c r="C82" s="178">
        <v>585858.92</v>
      </c>
      <c r="D82" s="179">
        <v>2637.96</v>
      </c>
      <c r="E82" s="180">
        <v>0</v>
      </c>
      <c r="F82" s="180">
        <v>588496.88</v>
      </c>
      <c r="G82" s="181">
        <v>588496.88</v>
      </c>
      <c r="H82" s="178">
        <v>0</v>
      </c>
      <c r="I82" s="182">
        <v>0</v>
      </c>
    </row>
    <row r="83" spans="1:9" s="17" customFormat="1" ht="11.25" outlineLevel="2">
      <c r="A83" s="176" t="s">
        <v>17</v>
      </c>
      <c r="B83" s="177">
        <v>7</v>
      </c>
      <c r="C83" s="178">
        <v>1939064.07</v>
      </c>
      <c r="D83" s="179">
        <v>26364.61</v>
      </c>
      <c r="E83" s="180">
        <v>0</v>
      </c>
      <c r="F83" s="180">
        <v>1965428.6800000002</v>
      </c>
      <c r="G83" s="181">
        <v>280775.52571428573</v>
      </c>
      <c r="H83" s="178">
        <v>85901.77</v>
      </c>
      <c r="I83" s="182">
        <v>22689.39</v>
      </c>
    </row>
    <row r="84" spans="1:9" s="17" customFormat="1" ht="12" outlineLevel="2" thickBot="1">
      <c r="A84" s="183" t="s">
        <v>14</v>
      </c>
      <c r="B84" s="184">
        <v>0.0001</v>
      </c>
      <c r="C84" s="185">
        <v>0</v>
      </c>
      <c r="D84" s="186">
        <v>0</v>
      </c>
      <c r="E84" s="187">
        <v>0</v>
      </c>
      <c r="F84" s="187">
        <v>1E-05</v>
      </c>
      <c r="G84" s="188">
        <v>0.1</v>
      </c>
      <c r="H84" s="185">
        <v>0</v>
      </c>
      <c r="I84" s="189">
        <v>0</v>
      </c>
    </row>
    <row r="85" spans="1:9" s="9" customFormat="1" ht="4.5" customHeight="1" outlineLevel="1" thickBot="1">
      <c r="A85" s="159"/>
      <c r="B85" s="160"/>
      <c r="C85" s="161"/>
      <c r="D85" s="161"/>
      <c r="E85" s="161"/>
      <c r="F85" s="162"/>
      <c r="G85" s="161"/>
      <c r="H85" s="162"/>
      <c r="I85" s="163"/>
    </row>
    <row r="86" spans="1:9" s="9" customFormat="1" ht="12" customHeight="1" outlineLevel="1">
      <c r="A86" s="170" t="s">
        <v>30</v>
      </c>
      <c r="B86" s="171">
        <v>8.0002</v>
      </c>
      <c r="C86" s="172">
        <v>2524922.9899999998</v>
      </c>
      <c r="D86" s="173">
        <v>29002.57</v>
      </c>
      <c r="E86" s="174">
        <v>0</v>
      </c>
      <c r="F86" s="174">
        <v>2553925.5600199997</v>
      </c>
      <c r="G86" s="57">
        <v>319232.7141846454</v>
      </c>
      <c r="H86" s="172">
        <v>85901.77</v>
      </c>
      <c r="I86" s="175">
        <v>22689.39</v>
      </c>
    </row>
    <row r="87" spans="1:9" s="17" customFormat="1" ht="11.25" outlineLevel="2">
      <c r="A87" s="176" t="s">
        <v>28</v>
      </c>
      <c r="B87" s="177">
        <v>0.0001</v>
      </c>
      <c r="C87" s="178">
        <v>0</v>
      </c>
      <c r="D87" s="179">
        <v>0</v>
      </c>
      <c r="E87" s="180">
        <v>0</v>
      </c>
      <c r="F87" s="180">
        <v>1E-05</v>
      </c>
      <c r="G87" s="181">
        <v>0.1</v>
      </c>
      <c r="H87" s="178">
        <v>0</v>
      </c>
      <c r="I87" s="182">
        <v>0</v>
      </c>
    </row>
    <row r="88" spans="1:9" s="17" customFormat="1" ht="11.25" outlineLevel="2">
      <c r="A88" s="176" t="s">
        <v>46</v>
      </c>
      <c r="B88" s="177">
        <v>8</v>
      </c>
      <c r="C88" s="178">
        <v>2524922.9899999998</v>
      </c>
      <c r="D88" s="179">
        <v>29002.57</v>
      </c>
      <c r="E88" s="180">
        <v>0</v>
      </c>
      <c r="F88" s="180">
        <v>2553925.5599999996</v>
      </c>
      <c r="G88" s="181">
        <v>319240.69499999995</v>
      </c>
      <c r="H88" s="178">
        <v>85901.77</v>
      </c>
      <c r="I88" s="182">
        <v>22689.39</v>
      </c>
    </row>
    <row r="89" spans="1:9" s="17" customFormat="1" ht="12" outlineLevel="2" thickBot="1">
      <c r="A89" s="190" t="s">
        <v>29</v>
      </c>
      <c r="B89" s="184">
        <v>0.0001</v>
      </c>
      <c r="C89" s="192">
        <v>0</v>
      </c>
      <c r="D89" s="193">
        <v>0</v>
      </c>
      <c r="E89" s="194">
        <v>0</v>
      </c>
      <c r="F89" s="194">
        <v>1E-05</v>
      </c>
      <c r="G89" s="188">
        <v>0.1</v>
      </c>
      <c r="H89" s="185">
        <v>0</v>
      </c>
      <c r="I89" s="189">
        <v>0</v>
      </c>
    </row>
    <row r="90" spans="1:9" s="9" customFormat="1" ht="4.5" customHeight="1" outlineLevel="1" thickBot="1">
      <c r="A90" s="159"/>
      <c r="B90" s="160"/>
      <c r="C90" s="161"/>
      <c r="D90" s="161"/>
      <c r="E90" s="161"/>
      <c r="F90" s="162"/>
      <c r="G90" s="161"/>
      <c r="H90" s="162"/>
      <c r="I90" s="163"/>
    </row>
    <row r="91" spans="1:9" s="9" customFormat="1" ht="12" customHeight="1" outlineLevel="1">
      <c r="A91" s="170" t="s">
        <v>23</v>
      </c>
      <c r="B91" s="171">
        <v>8.0001</v>
      </c>
      <c r="C91" s="172">
        <v>2524922.9899999998</v>
      </c>
      <c r="D91" s="173">
        <v>29002.57</v>
      </c>
      <c r="E91" s="174">
        <v>0</v>
      </c>
      <c r="F91" s="174">
        <v>2553925.5600099997</v>
      </c>
      <c r="G91" s="57">
        <v>319236.7045424432</v>
      </c>
      <c r="H91" s="172">
        <v>85901.77</v>
      </c>
      <c r="I91" s="175">
        <v>22689.39</v>
      </c>
    </row>
    <row r="92" spans="1:9" s="17" customFormat="1" ht="11.25" outlineLevel="2">
      <c r="A92" s="176" t="s">
        <v>22</v>
      </c>
      <c r="B92" s="177">
        <v>0.0001</v>
      </c>
      <c r="C92" s="178">
        <v>0</v>
      </c>
      <c r="D92" s="179">
        <v>0</v>
      </c>
      <c r="E92" s="180">
        <v>0</v>
      </c>
      <c r="F92" s="180">
        <v>1E-05</v>
      </c>
      <c r="G92" s="181">
        <v>0.1</v>
      </c>
      <c r="H92" s="178">
        <v>0</v>
      </c>
      <c r="I92" s="182">
        <v>0</v>
      </c>
    </row>
    <row r="93" spans="1:9" s="17" customFormat="1" ht="12" outlineLevel="2" thickBot="1">
      <c r="A93" s="183" t="s">
        <v>21</v>
      </c>
      <c r="B93" s="184">
        <v>8</v>
      </c>
      <c r="C93" s="185">
        <v>2524922.9899999998</v>
      </c>
      <c r="D93" s="186">
        <v>29002.57</v>
      </c>
      <c r="E93" s="187">
        <v>0</v>
      </c>
      <c r="F93" s="187">
        <v>2553925.5599999996</v>
      </c>
      <c r="G93" s="188">
        <v>319240.69499999995</v>
      </c>
      <c r="H93" s="185">
        <v>85901.77</v>
      </c>
      <c r="I93" s="189">
        <v>22689.39</v>
      </c>
    </row>
    <row r="94" spans="1:9" s="9" customFormat="1" ht="4.5" customHeight="1" outlineLevel="1" thickBot="1">
      <c r="A94" s="159"/>
      <c r="B94" s="160"/>
      <c r="C94" s="161"/>
      <c r="D94" s="161"/>
      <c r="E94" s="161"/>
      <c r="F94" s="162"/>
      <c r="G94" s="161"/>
      <c r="H94" s="162"/>
      <c r="I94" s="163"/>
    </row>
    <row r="95" spans="1:9" s="9" customFormat="1" ht="12" customHeight="1" outlineLevel="1">
      <c r="A95" s="170" t="s">
        <v>8</v>
      </c>
      <c r="B95" s="171">
        <v>1.0001</v>
      </c>
      <c r="C95" s="172">
        <v>210664.43</v>
      </c>
      <c r="D95" s="173">
        <v>8799.91</v>
      </c>
      <c r="E95" s="174">
        <v>0</v>
      </c>
      <c r="F95" s="174">
        <v>219464.34000999999</v>
      </c>
      <c r="G95" s="57">
        <v>219442.39577042294</v>
      </c>
      <c r="H95" s="172">
        <v>0</v>
      </c>
      <c r="I95" s="175">
        <v>0</v>
      </c>
    </row>
    <row r="96" spans="1:9" s="17" customFormat="1" ht="11.25" outlineLevel="2">
      <c r="A96" s="176" t="s">
        <v>9</v>
      </c>
      <c r="B96" s="177">
        <v>0.0001</v>
      </c>
      <c r="C96" s="178">
        <v>0</v>
      </c>
      <c r="D96" s="179">
        <v>0</v>
      </c>
      <c r="E96" s="180">
        <v>0</v>
      </c>
      <c r="F96" s="180">
        <v>1E-05</v>
      </c>
      <c r="G96" s="181">
        <v>0.1</v>
      </c>
      <c r="H96" s="178">
        <v>0</v>
      </c>
      <c r="I96" s="182">
        <v>0</v>
      </c>
    </row>
    <row r="97" spans="1:9" s="17" customFormat="1" ht="12" outlineLevel="2" thickBot="1">
      <c r="A97" s="183" t="s">
        <v>24</v>
      </c>
      <c r="B97" s="184">
        <v>1</v>
      </c>
      <c r="C97" s="178">
        <v>210664.43</v>
      </c>
      <c r="D97" s="186">
        <v>8799.91</v>
      </c>
      <c r="E97" s="187">
        <v>0</v>
      </c>
      <c r="F97" s="187">
        <v>219464.34</v>
      </c>
      <c r="G97" s="188">
        <v>219464.34</v>
      </c>
      <c r="H97" s="185">
        <v>0</v>
      </c>
      <c r="I97" s="189">
        <v>0</v>
      </c>
    </row>
    <row r="98" spans="1:9" s="9" customFormat="1" ht="4.5" customHeight="1" outlineLevel="1" thickBot="1">
      <c r="A98" s="159"/>
      <c r="B98" s="160"/>
      <c r="C98" s="161"/>
      <c r="D98" s="161"/>
      <c r="E98" s="161"/>
      <c r="F98" s="162"/>
      <c r="G98" s="161"/>
      <c r="H98" s="162"/>
      <c r="I98" s="163"/>
    </row>
    <row r="99" spans="1:9" s="17" customFormat="1" ht="12" outlineLevel="1">
      <c r="A99" s="170" t="s">
        <v>55</v>
      </c>
      <c r="B99" s="171">
        <v>3.0000999999999998</v>
      </c>
      <c r="C99" s="172">
        <v>1032191.6400000001</v>
      </c>
      <c r="D99" s="173">
        <v>17158.9</v>
      </c>
      <c r="E99" s="174">
        <v>0</v>
      </c>
      <c r="F99" s="174">
        <v>1049350.54001</v>
      </c>
      <c r="G99" s="57">
        <v>349771.85427485756</v>
      </c>
      <c r="H99" s="172">
        <v>0</v>
      </c>
      <c r="I99" s="175">
        <v>0</v>
      </c>
    </row>
    <row r="100" spans="1:9" s="17" customFormat="1" ht="11.25" outlineLevel="2">
      <c r="A100" s="176" t="s">
        <v>56</v>
      </c>
      <c r="B100" s="177">
        <v>0.0001</v>
      </c>
      <c r="C100" s="178">
        <v>0</v>
      </c>
      <c r="D100" s="179">
        <v>0</v>
      </c>
      <c r="E100" s="180">
        <v>0</v>
      </c>
      <c r="F100" s="180">
        <v>1E-05</v>
      </c>
      <c r="G100" s="181">
        <v>0.1</v>
      </c>
      <c r="H100" s="178">
        <v>0</v>
      </c>
      <c r="I100" s="182">
        <v>0</v>
      </c>
    </row>
    <row r="101" spans="1:9" s="17" customFormat="1" ht="11.25" outlineLevel="2">
      <c r="A101" s="176" t="s">
        <v>57</v>
      </c>
      <c r="B101" s="177">
        <v>1</v>
      </c>
      <c r="C101" s="178">
        <v>210664.43</v>
      </c>
      <c r="D101" s="179">
        <v>8799.91</v>
      </c>
      <c r="E101" s="180">
        <v>0</v>
      </c>
      <c r="F101" s="180">
        <v>219464.34</v>
      </c>
      <c r="G101" s="181">
        <v>219464.34</v>
      </c>
      <c r="H101" s="178">
        <v>0</v>
      </c>
      <c r="I101" s="182">
        <v>0</v>
      </c>
    </row>
    <row r="102" spans="1:9" s="17" customFormat="1" ht="12" outlineLevel="2" thickBot="1">
      <c r="A102" s="190" t="s">
        <v>14</v>
      </c>
      <c r="B102" s="184">
        <v>2</v>
      </c>
      <c r="C102" s="192">
        <v>821527.2100000001</v>
      </c>
      <c r="D102" s="193">
        <v>8358.99</v>
      </c>
      <c r="E102" s="194">
        <v>0</v>
      </c>
      <c r="F102" s="194">
        <v>829886.2000000001</v>
      </c>
      <c r="G102" s="188">
        <v>414943.10000000003</v>
      </c>
      <c r="H102" s="185">
        <v>0</v>
      </c>
      <c r="I102" s="189">
        <v>0</v>
      </c>
    </row>
    <row r="103" spans="1:9" s="9" customFormat="1" ht="4.5" customHeight="1" outlineLevel="1" thickBot="1">
      <c r="A103" s="159"/>
      <c r="B103" s="160"/>
      <c r="C103" s="161"/>
      <c r="D103" s="161"/>
      <c r="E103" s="161"/>
      <c r="F103" s="162"/>
      <c r="G103" s="161"/>
      <c r="H103" s="162"/>
      <c r="I103" s="163"/>
    </row>
    <row r="104" spans="1:9" s="9" customFormat="1" ht="12.75" thickBot="1">
      <c r="A104" s="164" t="s">
        <v>37</v>
      </c>
      <c r="B104" s="45">
        <v>39</v>
      </c>
      <c r="C104" s="51">
        <v>9909070.77</v>
      </c>
      <c r="D104" s="71">
        <v>133221.18</v>
      </c>
      <c r="E104" s="72">
        <v>16640</v>
      </c>
      <c r="F104" s="72">
        <v>10058931.95</v>
      </c>
      <c r="G104" s="50">
        <v>257921.33205128202</v>
      </c>
      <c r="H104" s="51">
        <v>26043.789999999997</v>
      </c>
      <c r="I104" s="52">
        <v>16230.310000000001</v>
      </c>
    </row>
    <row r="105" spans="1:9" s="9" customFormat="1" ht="4.5" customHeight="1" thickBot="1">
      <c r="A105" s="11"/>
      <c r="B105" s="12"/>
      <c r="C105" s="83"/>
      <c r="D105" s="84"/>
      <c r="E105" s="84"/>
      <c r="F105" s="85"/>
      <c r="G105" s="84"/>
      <c r="H105" s="85"/>
      <c r="I105" s="96"/>
    </row>
    <row r="106" spans="1:9" s="9" customFormat="1" ht="12.75" outlineLevel="1" thickBot="1">
      <c r="A106" s="353" t="s">
        <v>36</v>
      </c>
      <c r="B106" s="354"/>
      <c r="C106" s="354"/>
      <c r="D106" s="354"/>
      <c r="E106" s="354"/>
      <c r="F106" s="354"/>
      <c r="G106" s="354"/>
      <c r="H106" s="354"/>
      <c r="I106" s="355"/>
    </row>
    <row r="107" spans="1:9" s="9" customFormat="1" ht="4.5" customHeight="1" outlineLevel="1" thickBot="1">
      <c r="A107" s="11"/>
      <c r="B107" s="12"/>
      <c r="C107" s="83"/>
      <c r="D107" s="84"/>
      <c r="E107" s="84"/>
      <c r="F107" s="85"/>
      <c r="G107" s="84"/>
      <c r="H107" s="85"/>
      <c r="I107" s="96"/>
    </row>
    <row r="108" spans="1:9" s="9" customFormat="1" ht="12" customHeight="1" outlineLevel="1">
      <c r="A108" s="13" t="s">
        <v>27</v>
      </c>
      <c r="B108" s="14">
        <v>39</v>
      </c>
      <c r="C108" s="86">
        <v>9909070.77</v>
      </c>
      <c r="D108" s="87">
        <v>133221.18</v>
      </c>
      <c r="E108" s="54">
        <v>16640</v>
      </c>
      <c r="F108" s="54">
        <v>10058931.95</v>
      </c>
      <c r="G108" s="74">
        <v>257921.33205128202</v>
      </c>
      <c r="H108" s="53">
        <v>26043.789999999997</v>
      </c>
      <c r="I108" s="97">
        <v>16230.310000000001</v>
      </c>
    </row>
    <row r="109" spans="1:9" s="17" customFormat="1" ht="11.25" outlineLevel="2">
      <c r="A109" s="15" t="s">
        <v>25</v>
      </c>
      <c r="B109" s="16">
        <v>0</v>
      </c>
      <c r="C109" s="88">
        <v>0</v>
      </c>
      <c r="D109" s="89">
        <v>0</v>
      </c>
      <c r="E109" s="90">
        <v>0</v>
      </c>
      <c r="F109" s="90">
        <v>0</v>
      </c>
      <c r="G109" s="104">
        <v>0</v>
      </c>
      <c r="H109" s="98">
        <v>0</v>
      </c>
      <c r="I109" s="99">
        <v>0</v>
      </c>
    </row>
    <row r="110" spans="1:9" s="17" customFormat="1" ht="12" outlineLevel="2" thickBot="1">
      <c r="A110" s="18" t="s">
        <v>26</v>
      </c>
      <c r="B110" s="19">
        <v>39</v>
      </c>
      <c r="C110" s="91">
        <v>9909070.77</v>
      </c>
      <c r="D110" s="92">
        <v>133221.18</v>
      </c>
      <c r="E110" s="93">
        <v>16640</v>
      </c>
      <c r="F110" s="93">
        <v>10058931.95</v>
      </c>
      <c r="G110" s="36">
        <v>257921.33205128202</v>
      </c>
      <c r="H110" s="37">
        <v>26043.789999999997</v>
      </c>
      <c r="I110" s="38">
        <v>16230.310000000001</v>
      </c>
    </row>
    <row r="111" spans="1:9" s="9" customFormat="1" ht="4.5" customHeight="1" outlineLevel="1" thickBot="1">
      <c r="A111" s="7"/>
      <c r="B111" s="8"/>
      <c r="C111" s="80"/>
      <c r="D111" s="81"/>
      <c r="E111" s="81"/>
      <c r="F111" s="82"/>
      <c r="G111" s="81"/>
      <c r="H111" s="82"/>
      <c r="I111" s="95"/>
    </row>
    <row r="112" spans="1:9" s="9" customFormat="1" ht="12" customHeight="1" outlineLevel="1">
      <c r="A112" s="13" t="s">
        <v>18</v>
      </c>
      <c r="B112" s="14">
        <v>39</v>
      </c>
      <c r="C112" s="86">
        <v>9909070.77</v>
      </c>
      <c r="D112" s="87">
        <v>133221.18</v>
      </c>
      <c r="E112" s="54">
        <v>16640</v>
      </c>
      <c r="F112" s="54">
        <v>10058931.95</v>
      </c>
      <c r="G112" s="74">
        <v>257921.33205128202</v>
      </c>
      <c r="H112" s="53">
        <v>26043.789999999997</v>
      </c>
      <c r="I112" s="97">
        <v>16230.310000000001</v>
      </c>
    </row>
    <row r="113" spans="1:9" s="17" customFormat="1" ht="11.25" outlineLevel="2">
      <c r="A113" s="15" t="s">
        <v>2</v>
      </c>
      <c r="B113" s="16">
        <v>4</v>
      </c>
      <c r="C113" s="88">
        <v>3953422.28</v>
      </c>
      <c r="D113" s="89">
        <v>0</v>
      </c>
      <c r="E113" s="90">
        <v>0</v>
      </c>
      <c r="F113" s="90">
        <v>3953422.28</v>
      </c>
      <c r="G113" s="104">
        <v>988355.57</v>
      </c>
      <c r="H113" s="98">
        <v>0</v>
      </c>
      <c r="I113" s="99">
        <v>0</v>
      </c>
    </row>
    <row r="114" spans="1:9" s="17" customFormat="1" ht="11.25" outlineLevel="2">
      <c r="A114" s="15" t="s">
        <v>4</v>
      </c>
      <c r="B114" s="16">
        <v>3</v>
      </c>
      <c r="C114" s="88">
        <v>790404.2</v>
      </c>
      <c r="D114" s="89">
        <v>0</v>
      </c>
      <c r="E114" s="90">
        <v>0</v>
      </c>
      <c r="F114" s="90">
        <v>790404.2</v>
      </c>
      <c r="G114" s="104">
        <v>263468.06666666665</v>
      </c>
      <c r="H114" s="98">
        <v>0</v>
      </c>
      <c r="I114" s="99">
        <v>0</v>
      </c>
    </row>
    <row r="115" spans="1:9" s="17" customFormat="1" ht="11.25" outlineLevel="2">
      <c r="A115" s="20" t="s">
        <v>3</v>
      </c>
      <c r="B115" s="21">
        <v>32</v>
      </c>
      <c r="C115" s="94">
        <v>5165244.29</v>
      </c>
      <c r="D115" s="34">
        <v>133221.18</v>
      </c>
      <c r="E115" s="35">
        <v>16640</v>
      </c>
      <c r="F115" s="35">
        <v>5315105.47</v>
      </c>
      <c r="G115" s="105">
        <v>166097.0459375</v>
      </c>
      <c r="H115" s="33">
        <v>26043.789999999997</v>
      </c>
      <c r="I115" s="100">
        <v>16230.310000000001</v>
      </c>
    </row>
    <row r="116" spans="1:9" s="17" customFormat="1" ht="12" outlineLevel="2" thickBot="1">
      <c r="A116" s="20" t="s">
        <v>14</v>
      </c>
      <c r="B116" s="19">
        <v>0</v>
      </c>
      <c r="C116" s="94">
        <v>0</v>
      </c>
      <c r="D116" s="34">
        <v>0</v>
      </c>
      <c r="E116" s="35">
        <v>0</v>
      </c>
      <c r="F116" s="35">
        <v>0</v>
      </c>
      <c r="G116" s="36">
        <v>0</v>
      </c>
      <c r="H116" s="37">
        <v>0</v>
      </c>
      <c r="I116" s="38">
        <v>0</v>
      </c>
    </row>
    <row r="117" spans="1:9" ht="4.5" customHeight="1" outlineLevel="1" thickBot="1">
      <c r="A117" s="7"/>
      <c r="B117" s="8"/>
      <c r="C117" s="80"/>
      <c r="D117" s="81"/>
      <c r="E117" s="81"/>
      <c r="F117" s="82"/>
      <c r="G117" s="81"/>
      <c r="H117" s="82"/>
      <c r="I117" s="95"/>
    </row>
    <row r="118" spans="1:9" s="9" customFormat="1" ht="12" outlineLevel="1">
      <c r="A118" s="13" t="s">
        <v>38</v>
      </c>
      <c r="B118" s="14">
        <v>39</v>
      </c>
      <c r="C118" s="86">
        <v>9909070.77</v>
      </c>
      <c r="D118" s="87">
        <v>133221.18</v>
      </c>
      <c r="E118" s="54">
        <v>16640</v>
      </c>
      <c r="F118" s="54">
        <v>10058931.95</v>
      </c>
      <c r="G118" s="74">
        <v>257921.33205128202</v>
      </c>
      <c r="H118" s="53">
        <v>26043.789999999997</v>
      </c>
      <c r="I118" s="97">
        <v>16230.31</v>
      </c>
    </row>
    <row r="119" spans="1:9" s="17" customFormat="1" ht="11.25" outlineLevel="2">
      <c r="A119" s="15" t="s">
        <v>39</v>
      </c>
      <c r="B119" s="16">
        <v>0</v>
      </c>
      <c r="C119" s="88">
        <v>0</v>
      </c>
      <c r="D119" s="89">
        <v>0</v>
      </c>
      <c r="E119" s="90">
        <v>0</v>
      </c>
      <c r="F119" s="90">
        <v>0</v>
      </c>
      <c r="G119" s="104">
        <v>0</v>
      </c>
      <c r="H119" s="98">
        <v>0</v>
      </c>
      <c r="I119" s="99">
        <v>0</v>
      </c>
    </row>
    <row r="120" spans="1:9" s="17" customFormat="1" ht="11.25" outlineLevel="2">
      <c r="A120" s="15" t="s">
        <v>40</v>
      </c>
      <c r="B120" s="16">
        <v>19</v>
      </c>
      <c r="C120" s="88">
        <v>94197.77000000002</v>
      </c>
      <c r="D120" s="89">
        <v>16371.970000000001</v>
      </c>
      <c r="E120" s="90">
        <v>0</v>
      </c>
      <c r="F120" s="90">
        <v>110569.74000000002</v>
      </c>
      <c r="G120" s="104">
        <v>5819.460000000001</v>
      </c>
      <c r="H120" s="98">
        <v>17968.359999999997</v>
      </c>
      <c r="I120" s="99">
        <v>2307.0099999999998</v>
      </c>
    </row>
    <row r="121" spans="1:9" s="17" customFormat="1" ht="11.25" outlineLevel="2">
      <c r="A121" s="15" t="s">
        <v>41</v>
      </c>
      <c r="B121" s="16">
        <v>9</v>
      </c>
      <c r="C121" s="88">
        <v>4598652.88</v>
      </c>
      <c r="D121" s="89">
        <v>115450.95</v>
      </c>
      <c r="E121" s="90">
        <v>16640</v>
      </c>
      <c r="F121" s="90">
        <v>4730743.83</v>
      </c>
      <c r="G121" s="104">
        <v>525638.2033333334</v>
      </c>
      <c r="H121" s="98">
        <v>0</v>
      </c>
      <c r="I121" s="99">
        <v>13923.3</v>
      </c>
    </row>
    <row r="122" spans="1:9" s="17" customFormat="1" ht="12" outlineLevel="2" thickBot="1">
      <c r="A122" s="18" t="s">
        <v>14</v>
      </c>
      <c r="B122" s="19">
        <v>11</v>
      </c>
      <c r="C122" s="91">
        <v>5216220.12</v>
      </c>
      <c r="D122" s="92">
        <v>1398.2599999999948</v>
      </c>
      <c r="E122" s="93">
        <v>0</v>
      </c>
      <c r="F122" s="93">
        <v>5217618.38</v>
      </c>
      <c r="G122" s="36">
        <v>474328.9436363636</v>
      </c>
      <c r="H122" s="37">
        <v>0</v>
      </c>
      <c r="I122" s="38">
        <v>0</v>
      </c>
    </row>
    <row r="123" spans="1:9" s="9" customFormat="1" ht="4.5" customHeight="1" outlineLevel="1" thickBot="1">
      <c r="A123" s="7"/>
      <c r="B123" s="8"/>
      <c r="C123" s="80"/>
      <c r="D123" s="81"/>
      <c r="E123" s="81"/>
      <c r="F123" s="82"/>
      <c r="G123" s="81"/>
      <c r="H123" s="82"/>
      <c r="I123" s="95"/>
    </row>
    <row r="124" spans="1:9" s="9" customFormat="1" ht="12" customHeight="1" outlineLevel="1">
      <c r="A124" s="13" t="s">
        <v>20</v>
      </c>
      <c r="B124" s="14">
        <v>39</v>
      </c>
      <c r="C124" s="86">
        <v>9909070.77</v>
      </c>
      <c r="D124" s="87">
        <v>133221.18000000002</v>
      </c>
      <c r="E124" s="54">
        <v>16640</v>
      </c>
      <c r="F124" s="54">
        <v>10058931.950000001</v>
      </c>
      <c r="G124" s="74">
        <v>257921.33205128208</v>
      </c>
      <c r="H124" s="53">
        <v>26043.789999999997</v>
      </c>
      <c r="I124" s="97">
        <v>16230.310000000001</v>
      </c>
    </row>
    <row r="125" spans="1:9" s="17" customFormat="1" ht="11.25" outlineLevel="2">
      <c r="A125" s="15" t="s">
        <v>15</v>
      </c>
      <c r="B125" s="16">
        <v>0</v>
      </c>
      <c r="C125" s="88">
        <v>0</v>
      </c>
      <c r="D125" s="89">
        <v>0</v>
      </c>
      <c r="E125" s="90">
        <v>0</v>
      </c>
      <c r="F125" s="90">
        <v>0</v>
      </c>
      <c r="G125" s="104">
        <v>0</v>
      </c>
      <c r="H125" s="98">
        <v>0</v>
      </c>
      <c r="I125" s="99">
        <v>0</v>
      </c>
    </row>
    <row r="126" spans="1:9" s="17" customFormat="1" ht="11.25" outlineLevel="2">
      <c r="A126" s="15" t="s">
        <v>16</v>
      </c>
      <c r="B126" s="16">
        <v>2</v>
      </c>
      <c r="C126" s="88">
        <v>2288519.79</v>
      </c>
      <c r="D126" s="89">
        <v>0</v>
      </c>
      <c r="E126" s="90">
        <v>0</v>
      </c>
      <c r="F126" s="90">
        <v>2288519.79</v>
      </c>
      <c r="G126" s="104">
        <v>1144259.895</v>
      </c>
      <c r="H126" s="98">
        <v>0</v>
      </c>
      <c r="I126" s="99">
        <v>0</v>
      </c>
    </row>
    <row r="127" spans="1:9" s="17" customFormat="1" ht="11.25" outlineLevel="2">
      <c r="A127" s="15" t="s">
        <v>17</v>
      </c>
      <c r="B127" s="16">
        <v>25</v>
      </c>
      <c r="C127" s="88">
        <v>6786097.63</v>
      </c>
      <c r="D127" s="89">
        <v>131741.48</v>
      </c>
      <c r="E127" s="90">
        <v>16640</v>
      </c>
      <c r="F127" s="90">
        <v>6934479.11</v>
      </c>
      <c r="G127" s="104">
        <v>277379.1644</v>
      </c>
      <c r="H127" s="98">
        <v>26043.789999999997</v>
      </c>
      <c r="I127" s="99">
        <v>16230.310000000001</v>
      </c>
    </row>
    <row r="128" spans="1:9" s="17" customFormat="1" ht="12" outlineLevel="2" thickBot="1">
      <c r="A128" s="18" t="s">
        <v>14</v>
      </c>
      <c r="B128" s="19">
        <v>12</v>
      </c>
      <c r="C128" s="91">
        <v>834453.35</v>
      </c>
      <c r="D128" s="92">
        <v>1479.7</v>
      </c>
      <c r="E128" s="93">
        <v>0</v>
      </c>
      <c r="F128" s="93">
        <v>835933.0499999999</v>
      </c>
      <c r="G128" s="36">
        <v>69661.0875</v>
      </c>
      <c r="H128" s="37">
        <v>0</v>
      </c>
      <c r="I128" s="38">
        <v>0</v>
      </c>
    </row>
    <row r="129" spans="1:9" s="9" customFormat="1" ht="4.5" customHeight="1" outlineLevel="1" thickBot="1">
      <c r="A129" s="7"/>
      <c r="B129" s="8"/>
      <c r="C129" s="80"/>
      <c r="D129" s="81"/>
      <c r="E129" s="81"/>
      <c r="F129" s="82"/>
      <c r="G129" s="81"/>
      <c r="H129" s="82"/>
      <c r="I129" s="95"/>
    </row>
    <row r="130" spans="1:9" s="9" customFormat="1" ht="12" customHeight="1" outlineLevel="1">
      <c r="A130" s="13" t="s">
        <v>30</v>
      </c>
      <c r="B130" s="14">
        <v>39</v>
      </c>
      <c r="C130" s="86">
        <v>9909070.77</v>
      </c>
      <c r="D130" s="87">
        <v>133221.18</v>
      </c>
      <c r="E130" s="54">
        <v>16640</v>
      </c>
      <c r="F130" s="54">
        <v>10058931.95</v>
      </c>
      <c r="G130" s="74">
        <v>257921.33205128202</v>
      </c>
      <c r="H130" s="53">
        <v>26043.79</v>
      </c>
      <c r="I130" s="97">
        <v>16230.310000000001</v>
      </c>
    </row>
    <row r="131" spans="1:9" s="17" customFormat="1" ht="11.25" outlineLevel="2">
      <c r="A131" s="15" t="s">
        <v>28</v>
      </c>
      <c r="B131" s="16">
        <v>1</v>
      </c>
      <c r="C131" s="88">
        <v>16165.83</v>
      </c>
      <c r="D131" s="89">
        <v>0</v>
      </c>
      <c r="E131" s="90">
        <v>0</v>
      </c>
      <c r="F131" s="90">
        <v>16165.83</v>
      </c>
      <c r="G131" s="104">
        <v>16165.83</v>
      </c>
      <c r="H131" s="98">
        <v>0</v>
      </c>
      <c r="I131" s="99">
        <v>0</v>
      </c>
    </row>
    <row r="132" spans="1:9" s="17" customFormat="1" ht="11.25" outlineLevel="2">
      <c r="A132" s="15" t="s">
        <v>46</v>
      </c>
      <c r="B132" s="16">
        <v>29</v>
      </c>
      <c r="C132" s="88">
        <v>9840979.149999999</v>
      </c>
      <c r="D132" s="89">
        <v>124498.22</v>
      </c>
      <c r="E132" s="90">
        <v>16640</v>
      </c>
      <c r="F132" s="90">
        <v>9982117.37</v>
      </c>
      <c r="G132" s="104">
        <v>344210.94379310345</v>
      </c>
      <c r="H132" s="98">
        <v>9210.87</v>
      </c>
      <c r="I132" s="99">
        <v>16230.310000000001</v>
      </c>
    </row>
    <row r="133" spans="1:9" s="17" customFormat="1" ht="11.25" outlineLevel="2">
      <c r="A133" s="15" t="s">
        <v>45</v>
      </c>
      <c r="B133" s="16">
        <v>8</v>
      </c>
      <c r="C133" s="88">
        <v>51063.409999999996</v>
      </c>
      <c r="D133" s="89">
        <v>7985.16</v>
      </c>
      <c r="E133" s="90">
        <v>0</v>
      </c>
      <c r="F133" s="90">
        <v>59048.56999999999</v>
      </c>
      <c r="G133" s="104">
        <v>7381.071249999999</v>
      </c>
      <c r="H133" s="98">
        <v>16832.92</v>
      </c>
      <c r="I133" s="99">
        <v>0</v>
      </c>
    </row>
    <row r="134" spans="1:9" s="17" customFormat="1" ht="12" outlineLevel="2" thickBot="1">
      <c r="A134" s="18" t="s">
        <v>51</v>
      </c>
      <c r="B134" s="19">
        <v>1</v>
      </c>
      <c r="C134" s="91">
        <v>862.38</v>
      </c>
      <c r="D134" s="92">
        <v>737.8</v>
      </c>
      <c r="E134" s="93">
        <v>0</v>
      </c>
      <c r="F134" s="93">
        <v>1600.1799999999998</v>
      </c>
      <c r="G134" s="36">
        <v>1600.1799999999998</v>
      </c>
      <c r="H134" s="37">
        <v>0</v>
      </c>
      <c r="I134" s="38">
        <v>0</v>
      </c>
    </row>
    <row r="135" spans="1:9" s="9" customFormat="1" ht="4.5" customHeight="1" outlineLevel="1" thickBot="1">
      <c r="A135" s="7"/>
      <c r="B135" s="8"/>
      <c r="C135" s="80"/>
      <c r="D135" s="81"/>
      <c r="E135" s="81"/>
      <c r="F135" s="82"/>
      <c r="G135" s="81"/>
      <c r="H135" s="82"/>
      <c r="I135" s="95"/>
    </row>
    <row r="136" spans="1:9" s="9" customFormat="1" ht="12" customHeight="1" outlineLevel="1">
      <c r="A136" s="13" t="s">
        <v>23</v>
      </c>
      <c r="B136" s="14">
        <v>39</v>
      </c>
      <c r="C136" s="86">
        <v>9909070.77</v>
      </c>
      <c r="D136" s="87">
        <v>133221.18</v>
      </c>
      <c r="E136" s="54">
        <v>16640</v>
      </c>
      <c r="F136" s="54">
        <v>10058931.95</v>
      </c>
      <c r="G136" s="74">
        <v>257921.33205128202</v>
      </c>
      <c r="H136" s="53">
        <v>26043.79</v>
      </c>
      <c r="I136" s="97">
        <v>16230.31</v>
      </c>
    </row>
    <row r="137" spans="1:9" s="17" customFormat="1" ht="11.25" outlineLevel="2">
      <c r="A137" s="15" t="s">
        <v>7</v>
      </c>
      <c r="B137" s="16">
        <v>0</v>
      </c>
      <c r="C137" s="88">
        <v>0</v>
      </c>
      <c r="D137" s="89">
        <v>0</v>
      </c>
      <c r="E137" s="90">
        <v>0</v>
      </c>
      <c r="F137" s="90">
        <v>0</v>
      </c>
      <c r="G137" s="104">
        <v>0</v>
      </c>
      <c r="H137" s="98">
        <v>0</v>
      </c>
      <c r="I137" s="99">
        <v>0</v>
      </c>
    </row>
    <row r="138" spans="1:9" s="17" customFormat="1" ht="11.25" outlineLevel="2">
      <c r="A138" s="15" t="s">
        <v>42</v>
      </c>
      <c r="B138" s="16">
        <v>0</v>
      </c>
      <c r="C138" s="88">
        <v>0</v>
      </c>
      <c r="D138" s="89">
        <v>0</v>
      </c>
      <c r="E138" s="90">
        <v>0</v>
      </c>
      <c r="F138" s="90">
        <v>0</v>
      </c>
      <c r="G138" s="104">
        <v>0</v>
      </c>
      <c r="H138" s="98">
        <v>0</v>
      </c>
      <c r="I138" s="99">
        <v>0</v>
      </c>
    </row>
    <row r="139" spans="1:9" s="17" customFormat="1" ht="11.25" outlineLevel="2">
      <c r="A139" s="15" t="s">
        <v>43</v>
      </c>
      <c r="B139" s="16">
        <v>2</v>
      </c>
      <c r="C139" s="88">
        <v>1925204.65</v>
      </c>
      <c r="D139" s="89">
        <v>6099.44</v>
      </c>
      <c r="E139" s="90">
        <v>0</v>
      </c>
      <c r="F139" s="90">
        <v>1931304.0899999999</v>
      </c>
      <c r="G139" s="104">
        <v>965652.0449999999</v>
      </c>
      <c r="H139" s="98">
        <v>16832.92</v>
      </c>
      <c r="I139" s="99">
        <v>0</v>
      </c>
    </row>
    <row r="140" spans="1:9" s="17" customFormat="1" ht="12" outlineLevel="2" thickBot="1">
      <c r="A140" s="18" t="s">
        <v>44</v>
      </c>
      <c r="B140" s="19">
        <v>37</v>
      </c>
      <c r="C140" s="91">
        <v>7983866.119999999</v>
      </c>
      <c r="D140" s="92">
        <v>127121.73999999999</v>
      </c>
      <c r="E140" s="93">
        <v>16640</v>
      </c>
      <c r="F140" s="93">
        <v>8127627.859999999</v>
      </c>
      <c r="G140" s="36">
        <v>219665.6178378378</v>
      </c>
      <c r="H140" s="37">
        <v>9210.87</v>
      </c>
      <c r="I140" s="38">
        <v>16230.31</v>
      </c>
    </row>
    <row r="141" spans="1:9" s="9" customFormat="1" ht="4.5" customHeight="1" outlineLevel="1" thickBot="1">
      <c r="A141" s="7"/>
      <c r="B141" s="8"/>
      <c r="C141" s="80"/>
      <c r="D141" s="81"/>
      <c r="E141" s="81"/>
      <c r="F141" s="82"/>
      <c r="G141" s="81"/>
      <c r="H141" s="82"/>
      <c r="I141" s="95"/>
    </row>
    <row r="142" spans="1:9" s="9" customFormat="1" ht="12" customHeight="1" outlineLevel="1">
      <c r="A142" s="13" t="s">
        <v>8</v>
      </c>
      <c r="B142" s="14">
        <v>1</v>
      </c>
      <c r="C142" s="86">
        <v>5992.33</v>
      </c>
      <c r="D142" s="87">
        <v>3219.59</v>
      </c>
      <c r="E142" s="54">
        <v>0</v>
      </c>
      <c r="F142" s="54">
        <v>9211.92</v>
      </c>
      <c r="G142" s="74">
        <v>9211.92</v>
      </c>
      <c r="H142" s="53">
        <v>0</v>
      </c>
      <c r="I142" s="97">
        <v>0</v>
      </c>
    </row>
    <row r="143" spans="1:9" s="17" customFormat="1" ht="11.25" outlineLevel="2">
      <c r="A143" s="15" t="s">
        <v>9</v>
      </c>
      <c r="B143" s="16">
        <v>0</v>
      </c>
      <c r="C143" s="88">
        <v>0</v>
      </c>
      <c r="D143" s="89">
        <v>0</v>
      </c>
      <c r="E143" s="90">
        <v>0</v>
      </c>
      <c r="F143" s="90">
        <v>0</v>
      </c>
      <c r="G143" s="104">
        <v>0</v>
      </c>
      <c r="H143" s="98">
        <v>0</v>
      </c>
      <c r="I143" s="99">
        <v>0</v>
      </c>
    </row>
    <row r="144" spans="1:9" s="17" customFormat="1" ht="12" outlineLevel="2" thickBot="1">
      <c r="A144" s="18" t="s">
        <v>24</v>
      </c>
      <c r="B144" s="19">
        <v>1</v>
      </c>
      <c r="C144" s="91">
        <v>5992.33</v>
      </c>
      <c r="D144" s="92">
        <v>3219.59</v>
      </c>
      <c r="E144" s="93">
        <v>0</v>
      </c>
      <c r="F144" s="93">
        <v>9211.92</v>
      </c>
      <c r="G144" s="36">
        <v>9211.92</v>
      </c>
      <c r="H144" s="37">
        <v>0</v>
      </c>
      <c r="I144" s="38">
        <v>0</v>
      </c>
    </row>
    <row r="145" spans="1:9" s="9" customFormat="1" ht="4.5" customHeight="1" outlineLevel="1" thickBot="1">
      <c r="A145" s="7"/>
      <c r="B145" s="8"/>
      <c r="C145" s="80"/>
      <c r="D145" s="81"/>
      <c r="E145" s="81"/>
      <c r="F145" s="82"/>
      <c r="G145" s="81"/>
      <c r="H145" s="82"/>
      <c r="I145" s="95"/>
    </row>
    <row r="146" spans="1:9" s="17" customFormat="1" ht="12" outlineLevel="1">
      <c r="A146" s="13" t="s">
        <v>55</v>
      </c>
      <c r="B146" s="14">
        <v>10</v>
      </c>
      <c r="C146" s="86">
        <v>2129698.6</v>
      </c>
      <c r="D146" s="87">
        <v>109527.81999999999</v>
      </c>
      <c r="E146" s="54">
        <v>16640</v>
      </c>
      <c r="F146" s="54">
        <v>2255866.42</v>
      </c>
      <c r="G146" s="74">
        <v>225586.642</v>
      </c>
      <c r="H146" s="53">
        <v>0</v>
      </c>
      <c r="I146" s="97">
        <v>0</v>
      </c>
    </row>
    <row r="147" spans="1:9" s="17" customFormat="1" ht="11.25" outlineLevel="2">
      <c r="A147" s="15" t="s">
        <v>56</v>
      </c>
      <c r="B147" s="16">
        <v>0</v>
      </c>
      <c r="C147" s="88">
        <v>0</v>
      </c>
      <c r="D147" s="89">
        <v>0</v>
      </c>
      <c r="E147" s="90">
        <v>0</v>
      </c>
      <c r="F147" s="90">
        <v>0</v>
      </c>
      <c r="G147" s="104">
        <v>0</v>
      </c>
      <c r="H147" s="98">
        <v>0</v>
      </c>
      <c r="I147" s="99">
        <v>0</v>
      </c>
    </row>
    <row r="148" spans="1:9" s="17" customFormat="1" ht="11.25" outlineLevel="2">
      <c r="A148" s="15" t="s">
        <v>57</v>
      </c>
      <c r="B148" s="16">
        <v>9</v>
      </c>
      <c r="C148" s="88">
        <v>2119384.79</v>
      </c>
      <c r="D148" s="89">
        <v>108302.56</v>
      </c>
      <c r="E148" s="90">
        <v>16640</v>
      </c>
      <c r="F148" s="90">
        <v>2244327.35</v>
      </c>
      <c r="G148" s="104">
        <v>249369.70555555556</v>
      </c>
      <c r="H148" s="98">
        <v>0</v>
      </c>
      <c r="I148" s="99">
        <v>0</v>
      </c>
    </row>
    <row r="149" spans="1:9" s="17" customFormat="1" ht="12" outlineLevel="2" thickBot="1">
      <c r="A149" s="20" t="s">
        <v>14</v>
      </c>
      <c r="B149" s="19">
        <v>1</v>
      </c>
      <c r="C149" s="94">
        <v>10313.81</v>
      </c>
      <c r="D149" s="34">
        <v>1225.26</v>
      </c>
      <c r="E149" s="35">
        <v>0</v>
      </c>
      <c r="F149" s="35">
        <v>11539.07</v>
      </c>
      <c r="G149" s="36">
        <v>0</v>
      </c>
      <c r="H149" s="37">
        <v>0</v>
      </c>
      <c r="I149" s="38">
        <v>0</v>
      </c>
    </row>
    <row r="150" spans="1:9" s="9" customFormat="1" ht="4.5" customHeight="1" outlineLevel="1" thickBot="1">
      <c r="A150" s="7"/>
      <c r="B150" s="8"/>
      <c r="C150" s="80"/>
      <c r="D150" s="81"/>
      <c r="E150" s="81"/>
      <c r="F150" s="82"/>
      <c r="G150" s="81"/>
      <c r="H150" s="82"/>
      <c r="I150" s="95"/>
    </row>
    <row r="151" spans="1:9" s="9" customFormat="1" ht="12" customHeight="1" thickBot="1">
      <c r="A151" s="23" t="s">
        <v>49</v>
      </c>
      <c r="B151" s="45">
        <v>0</v>
      </c>
      <c r="C151" s="46">
        <v>0</v>
      </c>
      <c r="D151" s="47">
        <v>0</v>
      </c>
      <c r="E151" s="48">
        <v>0</v>
      </c>
      <c r="F151" s="48">
        <v>0</v>
      </c>
      <c r="G151" s="106">
        <v>0</v>
      </c>
      <c r="H151" s="46">
        <v>0</v>
      </c>
      <c r="I151" s="49">
        <v>0</v>
      </c>
    </row>
    <row r="152" spans="1:9" s="9" customFormat="1" ht="4.5" customHeight="1" thickBot="1">
      <c r="A152" s="11"/>
      <c r="B152" s="12"/>
      <c r="C152" s="83"/>
      <c r="D152" s="84"/>
      <c r="E152" s="84"/>
      <c r="F152" s="85"/>
      <c r="G152" s="84"/>
      <c r="H152" s="85"/>
      <c r="I152" s="96"/>
    </row>
    <row r="153" spans="1:9" s="9" customFormat="1" ht="12.75" hidden="1" outlineLevel="1" thickBot="1">
      <c r="A153" s="353" t="s">
        <v>48</v>
      </c>
      <c r="B153" s="354"/>
      <c r="C153" s="354"/>
      <c r="D153" s="354"/>
      <c r="E153" s="354"/>
      <c r="F153" s="354"/>
      <c r="G153" s="354"/>
      <c r="H153" s="354"/>
      <c r="I153" s="355"/>
    </row>
    <row r="154" spans="1:9" s="9" customFormat="1" ht="4.5" customHeight="1" hidden="1" outlineLevel="1" thickBot="1">
      <c r="A154" s="11"/>
      <c r="B154" s="12"/>
      <c r="C154" s="83"/>
      <c r="D154" s="84"/>
      <c r="E154" s="84"/>
      <c r="F154" s="85"/>
      <c r="G154" s="84"/>
      <c r="H154" s="85"/>
      <c r="I154" s="96"/>
    </row>
    <row r="155" spans="1:9" s="9" customFormat="1" ht="12" customHeight="1" hidden="1" outlineLevel="1">
      <c r="A155" s="13" t="s">
        <v>27</v>
      </c>
      <c r="B155" s="14">
        <v>0</v>
      </c>
      <c r="C155" s="86">
        <v>0</v>
      </c>
      <c r="D155" s="87">
        <v>0</v>
      </c>
      <c r="E155" s="54">
        <v>0</v>
      </c>
      <c r="F155" s="54">
        <v>0</v>
      </c>
      <c r="G155" s="74" t="e">
        <v>#DIV/0!</v>
      </c>
      <c r="H155" s="53">
        <v>0</v>
      </c>
      <c r="I155" s="97">
        <v>0</v>
      </c>
    </row>
    <row r="156" spans="1:9" s="17" customFormat="1" ht="11.25" hidden="1" outlineLevel="2">
      <c r="A156" s="15" t="s">
        <v>25</v>
      </c>
      <c r="B156" s="16">
        <v>0</v>
      </c>
      <c r="C156" s="88">
        <v>0</v>
      </c>
      <c r="D156" s="89">
        <v>0</v>
      </c>
      <c r="E156" s="90">
        <v>0</v>
      </c>
      <c r="F156" s="90">
        <v>0</v>
      </c>
      <c r="G156" s="104" t="e">
        <v>#DIV/0!</v>
      </c>
      <c r="H156" s="98">
        <v>0</v>
      </c>
      <c r="I156" s="99">
        <v>0</v>
      </c>
    </row>
    <row r="157" spans="1:9" s="17" customFormat="1" ht="12" hidden="1" outlineLevel="2" thickBot="1">
      <c r="A157" s="18" t="s">
        <v>26</v>
      </c>
      <c r="B157" s="19">
        <v>0</v>
      </c>
      <c r="C157" s="91">
        <v>0</v>
      </c>
      <c r="D157" s="92">
        <v>0</v>
      </c>
      <c r="E157" s="93">
        <v>0</v>
      </c>
      <c r="F157" s="93">
        <v>0</v>
      </c>
      <c r="G157" s="36" t="e">
        <v>#DIV/0!</v>
      </c>
      <c r="H157" s="37">
        <v>0</v>
      </c>
      <c r="I157" s="38">
        <v>0</v>
      </c>
    </row>
    <row r="158" spans="1:9" s="9" customFormat="1" ht="4.5" customHeight="1" hidden="1" outlineLevel="1" thickBot="1">
      <c r="A158" s="7"/>
      <c r="B158" s="8"/>
      <c r="C158" s="80"/>
      <c r="D158" s="81"/>
      <c r="E158" s="81"/>
      <c r="F158" s="82"/>
      <c r="G158" s="81"/>
      <c r="H158" s="82"/>
      <c r="I158" s="95"/>
    </row>
    <row r="159" spans="1:9" s="9" customFormat="1" ht="12" customHeight="1" hidden="1" outlineLevel="1">
      <c r="A159" s="13" t="s">
        <v>18</v>
      </c>
      <c r="B159" s="14">
        <v>0</v>
      </c>
      <c r="C159" s="86">
        <v>0</v>
      </c>
      <c r="D159" s="87">
        <v>0</v>
      </c>
      <c r="E159" s="54">
        <v>0</v>
      </c>
      <c r="F159" s="54">
        <v>0</v>
      </c>
      <c r="G159" s="74" t="e">
        <v>#DIV/0!</v>
      </c>
      <c r="H159" s="53">
        <v>0</v>
      </c>
      <c r="I159" s="97">
        <v>0</v>
      </c>
    </row>
    <row r="160" spans="1:9" s="17" customFormat="1" ht="11.25" hidden="1" outlineLevel="2">
      <c r="A160" s="15" t="s">
        <v>2</v>
      </c>
      <c r="B160" s="16">
        <v>0</v>
      </c>
      <c r="C160" s="88">
        <v>0</v>
      </c>
      <c r="D160" s="89">
        <v>0</v>
      </c>
      <c r="E160" s="90">
        <v>0</v>
      </c>
      <c r="F160" s="90">
        <v>0</v>
      </c>
      <c r="G160" s="104" t="e">
        <v>#DIV/0!</v>
      </c>
      <c r="H160" s="98">
        <v>0</v>
      </c>
      <c r="I160" s="99">
        <v>0</v>
      </c>
    </row>
    <row r="161" spans="1:9" s="17" customFormat="1" ht="11.25" hidden="1" outlineLevel="2">
      <c r="A161" s="15" t="s">
        <v>4</v>
      </c>
      <c r="B161" s="16">
        <v>0</v>
      </c>
      <c r="C161" s="88">
        <v>0</v>
      </c>
      <c r="D161" s="89">
        <v>0</v>
      </c>
      <c r="E161" s="90">
        <v>0</v>
      </c>
      <c r="F161" s="90">
        <v>0</v>
      </c>
      <c r="G161" s="104" t="e">
        <v>#DIV/0!</v>
      </c>
      <c r="H161" s="98">
        <v>0</v>
      </c>
      <c r="I161" s="99">
        <v>0</v>
      </c>
    </row>
    <row r="162" spans="1:9" s="17" customFormat="1" ht="11.25" hidden="1" outlineLevel="2">
      <c r="A162" s="20" t="s">
        <v>3</v>
      </c>
      <c r="B162" s="21">
        <v>0</v>
      </c>
      <c r="C162" s="94">
        <v>0</v>
      </c>
      <c r="D162" s="34">
        <v>0</v>
      </c>
      <c r="E162" s="35">
        <v>0</v>
      </c>
      <c r="F162" s="35">
        <v>0</v>
      </c>
      <c r="G162" s="105" t="e">
        <v>#DIV/0!</v>
      </c>
      <c r="H162" s="33">
        <v>0</v>
      </c>
      <c r="I162" s="100">
        <v>0</v>
      </c>
    </row>
    <row r="163" spans="1:9" s="17" customFormat="1" ht="12" hidden="1" outlineLevel="2" thickBot="1">
      <c r="A163" s="20" t="s">
        <v>14</v>
      </c>
      <c r="B163" s="19">
        <v>0</v>
      </c>
      <c r="C163" s="94">
        <v>0</v>
      </c>
      <c r="D163" s="34">
        <v>0</v>
      </c>
      <c r="E163" s="35">
        <v>0</v>
      </c>
      <c r="F163" s="35">
        <v>0</v>
      </c>
      <c r="G163" s="36" t="e">
        <v>#DIV/0!</v>
      </c>
      <c r="H163" s="37">
        <v>0</v>
      </c>
      <c r="I163" s="38">
        <v>0</v>
      </c>
    </row>
    <row r="164" spans="1:9" ht="4.5" customHeight="1" hidden="1" outlineLevel="1" thickBot="1">
      <c r="A164" s="7"/>
      <c r="B164" s="8"/>
      <c r="C164" s="80"/>
      <c r="D164" s="81"/>
      <c r="E164" s="81"/>
      <c r="F164" s="82"/>
      <c r="G164" s="81"/>
      <c r="H164" s="82"/>
      <c r="I164" s="95"/>
    </row>
    <row r="165" spans="1:9" s="9" customFormat="1" ht="12" customHeight="1" hidden="1" outlineLevel="1">
      <c r="A165" s="13" t="s">
        <v>19</v>
      </c>
      <c r="B165" s="14">
        <v>0</v>
      </c>
      <c r="C165" s="86">
        <v>0</v>
      </c>
      <c r="D165" s="87">
        <v>0</v>
      </c>
      <c r="E165" s="54">
        <v>0</v>
      </c>
      <c r="F165" s="54">
        <v>0</v>
      </c>
      <c r="G165" s="74" t="e">
        <v>#DIV/0!</v>
      </c>
      <c r="H165" s="53">
        <v>0</v>
      </c>
      <c r="I165" s="97">
        <v>0</v>
      </c>
    </row>
    <row r="166" spans="1:9" s="17" customFormat="1" ht="11.25" hidden="1" outlineLevel="2">
      <c r="A166" s="15" t="s">
        <v>32</v>
      </c>
      <c r="B166" s="16">
        <v>0</v>
      </c>
      <c r="C166" s="88">
        <v>0</v>
      </c>
      <c r="D166" s="89">
        <v>0</v>
      </c>
      <c r="E166" s="90">
        <v>0</v>
      </c>
      <c r="F166" s="90">
        <v>0</v>
      </c>
      <c r="G166" s="104" t="e">
        <v>#DIV/0!</v>
      </c>
      <c r="H166" s="98">
        <v>0</v>
      </c>
      <c r="I166" s="99">
        <v>0</v>
      </c>
    </row>
    <row r="167" spans="1:9" s="17" customFormat="1" ht="11.25" hidden="1" outlineLevel="2">
      <c r="A167" s="15" t="s">
        <v>50</v>
      </c>
      <c r="B167" s="16">
        <v>0</v>
      </c>
      <c r="C167" s="88">
        <v>0</v>
      </c>
      <c r="D167" s="89">
        <v>0</v>
      </c>
      <c r="E167" s="90">
        <v>0</v>
      </c>
      <c r="F167" s="90">
        <v>0</v>
      </c>
      <c r="G167" s="104" t="e">
        <v>#DIV/0!</v>
      </c>
      <c r="H167" s="98">
        <v>0</v>
      </c>
      <c r="I167" s="99">
        <v>0</v>
      </c>
    </row>
    <row r="168" spans="1:9" s="17" customFormat="1" ht="11.25" hidden="1" outlineLevel="2">
      <c r="A168" s="20" t="s">
        <v>34</v>
      </c>
      <c r="B168" s="21">
        <v>0</v>
      </c>
      <c r="C168" s="94">
        <v>0</v>
      </c>
      <c r="D168" s="34">
        <v>0</v>
      </c>
      <c r="E168" s="35">
        <v>0</v>
      </c>
      <c r="F168" s="35">
        <v>0</v>
      </c>
      <c r="G168" s="105" t="e">
        <v>#DIV/0!</v>
      </c>
      <c r="H168" s="33">
        <v>0</v>
      </c>
      <c r="I168" s="100">
        <v>0</v>
      </c>
    </row>
    <row r="169" spans="1:9" s="17" customFormat="1" ht="12" hidden="1" outlineLevel="2" thickBot="1">
      <c r="A169" s="18" t="s">
        <v>14</v>
      </c>
      <c r="B169" s="19">
        <v>0</v>
      </c>
      <c r="C169" s="91">
        <v>0</v>
      </c>
      <c r="D169" s="92">
        <v>0</v>
      </c>
      <c r="E169" s="93">
        <v>0</v>
      </c>
      <c r="F169" s="93">
        <v>0</v>
      </c>
      <c r="G169" s="36" t="e">
        <v>#DIV/0!</v>
      </c>
      <c r="H169" s="37">
        <v>0</v>
      </c>
      <c r="I169" s="38">
        <v>0</v>
      </c>
    </row>
    <row r="170" spans="1:9" s="9" customFormat="1" ht="4.5" customHeight="1" hidden="1" outlineLevel="1" thickBot="1">
      <c r="A170" s="7"/>
      <c r="B170" s="8"/>
      <c r="C170" s="80"/>
      <c r="D170" s="81"/>
      <c r="E170" s="81"/>
      <c r="F170" s="82"/>
      <c r="G170" s="81"/>
      <c r="H170" s="82"/>
      <c r="I170" s="95"/>
    </row>
    <row r="171" spans="1:9" s="9" customFormat="1" ht="12" customHeight="1" hidden="1" outlineLevel="1">
      <c r="A171" s="13" t="s">
        <v>20</v>
      </c>
      <c r="B171" s="14">
        <v>0</v>
      </c>
      <c r="C171" s="86">
        <v>0</v>
      </c>
      <c r="D171" s="87">
        <v>0</v>
      </c>
      <c r="E171" s="54">
        <v>0</v>
      </c>
      <c r="F171" s="54">
        <v>0</v>
      </c>
      <c r="G171" s="74" t="e">
        <v>#DIV/0!</v>
      </c>
      <c r="H171" s="53">
        <v>0</v>
      </c>
      <c r="I171" s="97">
        <v>0</v>
      </c>
    </row>
    <row r="172" spans="1:9" s="17" customFormat="1" ht="11.25" hidden="1" outlineLevel="2">
      <c r="A172" s="15" t="s">
        <v>15</v>
      </c>
      <c r="B172" s="16">
        <v>0</v>
      </c>
      <c r="C172" s="88">
        <v>0</v>
      </c>
      <c r="D172" s="89">
        <v>0</v>
      </c>
      <c r="E172" s="90">
        <v>0</v>
      </c>
      <c r="F172" s="90">
        <v>0</v>
      </c>
      <c r="G172" s="104" t="e">
        <v>#DIV/0!</v>
      </c>
      <c r="H172" s="98">
        <v>0</v>
      </c>
      <c r="I172" s="99">
        <v>0</v>
      </c>
    </row>
    <row r="173" spans="1:9" s="17" customFormat="1" ht="11.25" hidden="1" outlineLevel="2">
      <c r="A173" s="15" t="s">
        <v>16</v>
      </c>
      <c r="B173" s="16">
        <v>0</v>
      </c>
      <c r="C173" s="88">
        <v>0</v>
      </c>
      <c r="D173" s="89">
        <v>0</v>
      </c>
      <c r="E173" s="90">
        <v>0</v>
      </c>
      <c r="F173" s="90">
        <v>0</v>
      </c>
      <c r="G173" s="104" t="e">
        <v>#DIV/0!</v>
      </c>
      <c r="H173" s="98">
        <v>0</v>
      </c>
      <c r="I173" s="99">
        <v>0</v>
      </c>
    </row>
    <row r="174" spans="1:9" s="17" customFormat="1" ht="11.25" hidden="1" outlineLevel="2">
      <c r="A174" s="15" t="s">
        <v>17</v>
      </c>
      <c r="B174" s="16">
        <v>0</v>
      </c>
      <c r="C174" s="88">
        <v>0</v>
      </c>
      <c r="D174" s="89">
        <v>0</v>
      </c>
      <c r="E174" s="90">
        <v>0</v>
      </c>
      <c r="F174" s="90">
        <v>0</v>
      </c>
      <c r="G174" s="104" t="e">
        <v>#DIV/0!</v>
      </c>
      <c r="H174" s="98">
        <v>0</v>
      </c>
      <c r="I174" s="99">
        <v>0</v>
      </c>
    </row>
    <row r="175" spans="1:9" s="17" customFormat="1" ht="12" hidden="1" outlineLevel="2" thickBot="1">
      <c r="A175" s="18" t="s">
        <v>14</v>
      </c>
      <c r="B175" s="19">
        <v>0</v>
      </c>
      <c r="C175" s="91">
        <v>0</v>
      </c>
      <c r="D175" s="92">
        <v>0</v>
      </c>
      <c r="E175" s="93">
        <v>0</v>
      </c>
      <c r="F175" s="93">
        <v>0</v>
      </c>
      <c r="G175" s="36" t="e">
        <v>#DIV/0!</v>
      </c>
      <c r="H175" s="37">
        <v>0</v>
      </c>
      <c r="I175" s="38">
        <v>0</v>
      </c>
    </row>
    <row r="176" spans="1:9" s="9" customFormat="1" ht="4.5" customHeight="1" hidden="1" outlineLevel="1" thickBot="1">
      <c r="A176" s="7"/>
      <c r="B176" s="8"/>
      <c r="C176" s="80"/>
      <c r="D176" s="81"/>
      <c r="E176" s="81"/>
      <c r="F176" s="82"/>
      <c r="G176" s="81"/>
      <c r="H176" s="82"/>
      <c r="I176" s="95"/>
    </row>
    <row r="177" spans="1:9" s="9" customFormat="1" ht="12" customHeight="1" hidden="1" outlineLevel="1">
      <c r="A177" s="13" t="s">
        <v>30</v>
      </c>
      <c r="B177" s="14">
        <v>0</v>
      </c>
      <c r="C177" s="86">
        <v>0</v>
      </c>
      <c r="D177" s="87">
        <v>0</v>
      </c>
      <c r="E177" s="54">
        <v>0</v>
      </c>
      <c r="F177" s="54">
        <v>0</v>
      </c>
      <c r="G177" s="74" t="e">
        <v>#DIV/0!</v>
      </c>
      <c r="H177" s="53">
        <v>0</v>
      </c>
      <c r="I177" s="97">
        <v>0</v>
      </c>
    </row>
    <row r="178" spans="1:9" s="17" customFormat="1" ht="11.25" hidden="1" outlineLevel="2">
      <c r="A178" s="15" t="s">
        <v>28</v>
      </c>
      <c r="B178" s="16">
        <v>0</v>
      </c>
      <c r="C178" s="88">
        <v>0</v>
      </c>
      <c r="D178" s="89">
        <v>0</v>
      </c>
      <c r="E178" s="90">
        <v>0</v>
      </c>
      <c r="F178" s="90">
        <v>0</v>
      </c>
      <c r="G178" s="104" t="e">
        <v>#DIV/0!</v>
      </c>
      <c r="H178" s="98">
        <v>0</v>
      </c>
      <c r="I178" s="99">
        <v>0</v>
      </c>
    </row>
    <row r="179" spans="1:9" s="17" customFormat="1" ht="11.25" hidden="1" outlineLevel="2">
      <c r="A179" s="15" t="s">
        <v>46</v>
      </c>
      <c r="B179" s="16">
        <v>0</v>
      </c>
      <c r="C179" s="88">
        <v>0</v>
      </c>
      <c r="D179" s="89">
        <v>0</v>
      </c>
      <c r="E179" s="90">
        <v>0</v>
      </c>
      <c r="F179" s="90">
        <v>0</v>
      </c>
      <c r="G179" s="104" t="e">
        <v>#DIV/0!</v>
      </c>
      <c r="H179" s="98">
        <v>0</v>
      </c>
      <c r="I179" s="99">
        <v>0</v>
      </c>
    </row>
    <row r="180" spans="1:9" s="17" customFormat="1" ht="12" hidden="1" outlineLevel="2" thickBot="1">
      <c r="A180" s="20" t="s">
        <v>29</v>
      </c>
      <c r="B180" s="19">
        <v>0</v>
      </c>
      <c r="C180" s="94">
        <v>0</v>
      </c>
      <c r="D180" s="34">
        <v>0</v>
      </c>
      <c r="E180" s="35">
        <v>0</v>
      </c>
      <c r="F180" s="35"/>
      <c r="G180" s="36" t="e">
        <v>#DIV/0!</v>
      </c>
      <c r="H180" s="37">
        <v>0</v>
      </c>
      <c r="I180" s="38">
        <v>0</v>
      </c>
    </row>
    <row r="181" spans="1:9" s="9" customFormat="1" ht="4.5" customHeight="1" hidden="1" outlineLevel="1" thickBot="1">
      <c r="A181" s="7"/>
      <c r="B181" s="8"/>
      <c r="C181" s="80"/>
      <c r="D181" s="81"/>
      <c r="E181" s="81"/>
      <c r="F181" s="82"/>
      <c r="G181" s="81"/>
      <c r="H181" s="82"/>
      <c r="I181" s="95"/>
    </row>
    <row r="182" spans="1:9" s="9" customFormat="1" ht="12" customHeight="1" hidden="1" outlineLevel="1">
      <c r="A182" s="13" t="s">
        <v>23</v>
      </c>
      <c r="B182" s="14">
        <v>0</v>
      </c>
      <c r="C182" s="86">
        <v>0</v>
      </c>
      <c r="D182" s="87">
        <v>0</v>
      </c>
      <c r="E182" s="54">
        <v>0</v>
      </c>
      <c r="F182" s="54">
        <v>0</v>
      </c>
      <c r="G182" s="74" t="e">
        <v>#DIV/0!</v>
      </c>
      <c r="H182" s="53">
        <v>0</v>
      </c>
      <c r="I182" s="97">
        <v>0</v>
      </c>
    </row>
    <row r="183" spans="1:9" s="17" customFormat="1" ht="11.25" hidden="1" outlineLevel="2">
      <c r="A183" s="15" t="s">
        <v>22</v>
      </c>
      <c r="B183" s="16">
        <v>0</v>
      </c>
      <c r="C183" s="88">
        <v>0</v>
      </c>
      <c r="D183" s="89">
        <v>0</v>
      </c>
      <c r="E183" s="90">
        <v>0</v>
      </c>
      <c r="F183" s="90">
        <v>0</v>
      </c>
      <c r="G183" s="104" t="e">
        <v>#DIV/0!</v>
      </c>
      <c r="H183" s="98">
        <v>0</v>
      </c>
      <c r="I183" s="99">
        <v>0</v>
      </c>
    </row>
    <row r="184" spans="1:9" s="17" customFormat="1" ht="12" hidden="1" outlineLevel="2" thickBot="1">
      <c r="A184" s="18" t="s">
        <v>21</v>
      </c>
      <c r="B184" s="19">
        <v>0</v>
      </c>
      <c r="C184" s="91">
        <v>0</v>
      </c>
      <c r="D184" s="92">
        <v>0</v>
      </c>
      <c r="E184" s="93">
        <v>0</v>
      </c>
      <c r="F184" s="93">
        <v>0</v>
      </c>
      <c r="G184" s="36" t="e">
        <v>#DIV/0!</v>
      </c>
      <c r="H184" s="37">
        <v>0</v>
      </c>
      <c r="I184" s="38">
        <v>0</v>
      </c>
    </row>
    <row r="185" spans="1:9" s="9" customFormat="1" ht="4.5" customHeight="1" hidden="1" outlineLevel="1" thickBot="1">
      <c r="A185" s="7"/>
      <c r="B185" s="8"/>
      <c r="C185" s="80"/>
      <c r="D185" s="81"/>
      <c r="E185" s="81"/>
      <c r="F185" s="82"/>
      <c r="G185" s="81"/>
      <c r="H185" s="82"/>
      <c r="I185" s="95"/>
    </row>
    <row r="186" spans="1:9" s="9" customFormat="1" ht="12" customHeight="1" hidden="1" outlineLevel="1">
      <c r="A186" s="13" t="s">
        <v>8</v>
      </c>
      <c r="B186" s="14">
        <v>0</v>
      </c>
      <c r="C186" s="86">
        <v>0</v>
      </c>
      <c r="D186" s="87">
        <v>0</v>
      </c>
      <c r="E186" s="54">
        <v>0</v>
      </c>
      <c r="F186" s="54">
        <v>0</v>
      </c>
      <c r="G186" s="74" t="e">
        <v>#DIV/0!</v>
      </c>
      <c r="H186" s="53">
        <v>0</v>
      </c>
      <c r="I186" s="97">
        <v>0</v>
      </c>
    </row>
    <row r="187" spans="1:9" s="17" customFormat="1" ht="11.25" hidden="1" outlineLevel="2">
      <c r="A187" s="15" t="s">
        <v>9</v>
      </c>
      <c r="B187" s="16">
        <v>0</v>
      </c>
      <c r="C187" s="88">
        <v>0</v>
      </c>
      <c r="D187" s="89">
        <v>0</v>
      </c>
      <c r="E187" s="90">
        <v>0</v>
      </c>
      <c r="F187" s="90">
        <v>0</v>
      </c>
      <c r="G187" s="104" t="e">
        <v>#DIV/0!</v>
      </c>
      <c r="H187" s="98">
        <v>0</v>
      </c>
      <c r="I187" s="99">
        <v>0</v>
      </c>
    </row>
    <row r="188" spans="1:9" s="17" customFormat="1" ht="12" hidden="1" outlineLevel="2" thickBot="1">
      <c r="A188" s="18" t="s">
        <v>24</v>
      </c>
      <c r="B188" s="19">
        <v>0</v>
      </c>
      <c r="C188" s="91">
        <v>0</v>
      </c>
      <c r="D188" s="92">
        <v>0</v>
      </c>
      <c r="E188" s="93">
        <v>0</v>
      </c>
      <c r="F188" s="93">
        <v>0</v>
      </c>
      <c r="G188" s="36" t="e">
        <v>#DIV/0!</v>
      </c>
      <c r="H188" s="37">
        <v>0</v>
      </c>
      <c r="I188" s="38">
        <v>0</v>
      </c>
    </row>
    <row r="189" spans="1:9" s="9" customFormat="1" ht="4.5" customHeight="1" hidden="1" outlineLevel="1" thickBot="1">
      <c r="A189" s="7"/>
      <c r="B189" s="8"/>
      <c r="C189" s="80"/>
      <c r="D189" s="81"/>
      <c r="E189" s="81"/>
      <c r="F189" s="82"/>
      <c r="G189" s="81"/>
      <c r="H189" s="82"/>
      <c r="I189" s="95"/>
    </row>
    <row r="190" spans="1:9" s="17" customFormat="1" ht="12" hidden="1" outlineLevel="1">
      <c r="A190" s="13" t="s">
        <v>55</v>
      </c>
      <c r="B190" s="14">
        <v>0</v>
      </c>
      <c r="C190" s="86">
        <v>0</v>
      </c>
      <c r="D190" s="87">
        <v>0</v>
      </c>
      <c r="E190" s="54">
        <v>0</v>
      </c>
      <c r="F190" s="54">
        <v>0</v>
      </c>
      <c r="G190" s="74" t="e">
        <v>#DIV/0!</v>
      </c>
      <c r="H190" s="53">
        <v>0</v>
      </c>
      <c r="I190" s="97">
        <v>0</v>
      </c>
    </row>
    <row r="191" spans="1:9" s="17" customFormat="1" ht="11.25" hidden="1" outlineLevel="2">
      <c r="A191" s="15" t="s">
        <v>56</v>
      </c>
      <c r="B191" s="16">
        <v>0</v>
      </c>
      <c r="C191" s="88">
        <v>0</v>
      </c>
      <c r="D191" s="89">
        <v>0</v>
      </c>
      <c r="E191" s="90">
        <v>0</v>
      </c>
      <c r="F191" s="90">
        <v>0</v>
      </c>
      <c r="G191" s="104" t="e">
        <v>#DIV/0!</v>
      </c>
      <c r="H191" s="98">
        <v>0</v>
      </c>
      <c r="I191" s="99">
        <v>0</v>
      </c>
    </row>
    <row r="192" spans="1:9" s="17" customFormat="1" ht="11.25" hidden="1" outlineLevel="2">
      <c r="A192" s="15" t="s">
        <v>57</v>
      </c>
      <c r="B192" s="16">
        <v>0</v>
      </c>
      <c r="C192" s="88">
        <v>0</v>
      </c>
      <c r="D192" s="89">
        <v>0</v>
      </c>
      <c r="E192" s="90">
        <v>0</v>
      </c>
      <c r="F192" s="90">
        <v>0</v>
      </c>
      <c r="G192" s="104" t="e">
        <v>#DIV/0!</v>
      </c>
      <c r="H192" s="98">
        <v>0</v>
      </c>
      <c r="I192" s="99">
        <v>0</v>
      </c>
    </row>
    <row r="193" spans="1:9" s="17" customFormat="1" ht="12" hidden="1" outlineLevel="2" thickBot="1">
      <c r="A193" s="20" t="s">
        <v>14</v>
      </c>
      <c r="B193" s="19">
        <v>0</v>
      </c>
      <c r="C193" s="94">
        <v>0</v>
      </c>
      <c r="D193" s="34">
        <v>0</v>
      </c>
      <c r="E193" s="35">
        <v>0</v>
      </c>
      <c r="F193" s="35">
        <v>0</v>
      </c>
      <c r="G193" s="36" t="e">
        <v>#DIV/0!</v>
      </c>
      <c r="H193" s="37">
        <v>0</v>
      </c>
      <c r="I193" s="38">
        <v>0</v>
      </c>
    </row>
    <row r="194" spans="1:9" s="9" customFormat="1" ht="4.5" customHeight="1" hidden="1" outlineLevel="1" thickBot="1">
      <c r="A194" s="7"/>
      <c r="B194" s="8"/>
      <c r="C194" s="80"/>
      <c r="D194" s="81"/>
      <c r="E194" s="81"/>
      <c r="F194" s="82"/>
      <c r="G194" s="81"/>
      <c r="H194" s="82"/>
      <c r="I194" s="95"/>
    </row>
    <row r="195" spans="1:9" s="9" customFormat="1" ht="12.75" collapsed="1" thickBot="1">
      <c r="A195" s="24" t="s">
        <v>5</v>
      </c>
      <c r="B195" s="25">
        <v>47</v>
      </c>
      <c r="C195" s="73">
        <v>12433993.76</v>
      </c>
      <c r="D195" s="286">
        <v>162223.75</v>
      </c>
      <c r="E195" s="287">
        <v>16640</v>
      </c>
      <c r="F195" s="287">
        <v>12612857.510009998</v>
      </c>
      <c r="G195" s="288">
        <v>268358.67042574467</v>
      </c>
      <c r="H195" s="73">
        <v>111945.56</v>
      </c>
      <c r="I195" s="289">
        <v>38919.7</v>
      </c>
    </row>
    <row r="196" ht="12.75" thickBot="1">
      <c r="A196" s="22"/>
    </row>
    <row r="197" spans="1:9" s="4" customFormat="1" ht="15" customHeight="1" thickBot="1">
      <c r="A197" s="113" t="s">
        <v>10</v>
      </c>
      <c r="B197" s="114"/>
      <c r="C197" s="115"/>
      <c r="D197" s="115"/>
      <c r="E197" s="116"/>
      <c r="F197" s="117"/>
      <c r="G197" s="347" t="s">
        <v>72</v>
      </c>
      <c r="H197" s="348"/>
      <c r="I197" s="349"/>
    </row>
    <row r="198" spans="1:9" ht="58.5" customHeight="1">
      <c r="A198" s="332" t="s">
        <v>344</v>
      </c>
      <c r="B198" s="333"/>
      <c r="C198" s="333"/>
      <c r="D198" s="333"/>
      <c r="E198" s="334"/>
      <c r="F198" s="118"/>
      <c r="G198" s="345" t="s">
        <v>73</v>
      </c>
      <c r="H198" s="346"/>
      <c r="I198" s="119" t="s">
        <v>163</v>
      </c>
    </row>
    <row r="199" spans="1:9" ht="14.25" customHeight="1">
      <c r="A199" s="335"/>
      <c r="B199" s="336"/>
      <c r="C199" s="336"/>
      <c r="D199" s="336"/>
      <c r="E199" s="337"/>
      <c r="F199" s="118"/>
      <c r="G199" s="343" t="s">
        <v>75</v>
      </c>
      <c r="H199" s="344"/>
      <c r="I199" s="153">
        <v>42064</v>
      </c>
    </row>
    <row r="200" spans="1:9" ht="15" customHeight="1" thickBot="1">
      <c r="A200" s="338"/>
      <c r="B200" s="339"/>
      <c r="C200" s="339"/>
      <c r="D200" s="339"/>
      <c r="E200" s="340"/>
      <c r="F200" s="118"/>
      <c r="G200" s="341" t="s">
        <v>76</v>
      </c>
      <c r="H200" s="342"/>
      <c r="I200" s="120">
        <v>1548154.19</v>
      </c>
    </row>
    <row r="201" spans="1:9" ht="12.75" thickBot="1">
      <c r="A201" s="121"/>
      <c r="B201" s="122"/>
      <c r="C201" s="123"/>
      <c r="D201" s="124"/>
      <c r="E201" s="124"/>
      <c r="F201" s="124"/>
      <c r="G201" s="124"/>
      <c r="H201" s="124"/>
      <c r="I201" s="124"/>
    </row>
    <row r="202" spans="1:9" ht="13.5" thickBot="1">
      <c r="A202" s="121"/>
      <c r="B202" s="122"/>
      <c r="C202" s="123"/>
      <c r="D202" s="124"/>
      <c r="E202" s="124"/>
      <c r="F202" s="124"/>
      <c r="G202" s="306" t="s">
        <v>74</v>
      </c>
      <c r="H202" s="307"/>
      <c r="I202" s="308"/>
    </row>
    <row r="203" spans="1:9" ht="30.75" thickBot="1">
      <c r="A203" s="121"/>
      <c r="B203" s="122"/>
      <c r="C203" s="123"/>
      <c r="D203" s="124"/>
      <c r="E203" s="124"/>
      <c r="F203" s="124"/>
      <c r="G203" s="309" t="s">
        <v>73</v>
      </c>
      <c r="H203" s="310"/>
      <c r="I203" s="125" t="s">
        <v>169</v>
      </c>
    </row>
    <row r="204" spans="1:9" ht="15.75" thickBot="1">
      <c r="A204" s="121"/>
      <c r="B204" s="122"/>
      <c r="C204" s="123"/>
      <c r="D204" s="124"/>
      <c r="E204" s="124"/>
      <c r="F204" s="124"/>
      <c r="G204" s="311" t="s">
        <v>75</v>
      </c>
      <c r="H204" s="312"/>
      <c r="I204" s="154">
        <v>42522</v>
      </c>
    </row>
    <row r="205" spans="1:9" ht="15.75" thickBot="1">
      <c r="A205" s="121"/>
      <c r="B205" s="122"/>
      <c r="C205" s="123"/>
      <c r="D205" s="124"/>
      <c r="E205" s="124"/>
      <c r="F205" s="124"/>
      <c r="G205" s="313" t="s">
        <v>76</v>
      </c>
      <c r="H205" s="314"/>
      <c r="I205" s="125">
        <v>316107</v>
      </c>
    </row>
    <row r="206" spans="1:9" ht="12.75" thickBot="1">
      <c r="A206" s="121"/>
      <c r="B206" s="122"/>
      <c r="C206" s="123"/>
      <c r="D206" s="124"/>
      <c r="E206" s="124"/>
      <c r="F206" s="124"/>
      <c r="G206" s="126"/>
      <c r="H206" s="127"/>
      <c r="I206" s="127"/>
    </row>
    <row r="207" spans="1:9" ht="13.5" thickBot="1">
      <c r="A207" s="121"/>
      <c r="B207" s="122"/>
      <c r="C207" s="123"/>
      <c r="D207" s="124"/>
      <c r="E207" s="124"/>
      <c r="F207" s="124"/>
      <c r="G207" s="315" t="s">
        <v>74</v>
      </c>
      <c r="H207" s="316"/>
      <c r="I207" s="317"/>
    </row>
    <row r="208" spans="1:9" ht="15" thickBot="1">
      <c r="A208" s="121"/>
      <c r="B208" s="122"/>
      <c r="C208" s="123"/>
      <c r="D208" s="124"/>
      <c r="E208" s="124"/>
      <c r="F208" s="124"/>
      <c r="G208" s="299" t="s">
        <v>73</v>
      </c>
      <c r="H208" s="300"/>
      <c r="I208" s="56" t="s">
        <v>195</v>
      </c>
    </row>
    <row r="209" spans="1:9" ht="15" thickBot="1">
      <c r="A209" s="121"/>
      <c r="B209" s="122"/>
      <c r="C209" s="123"/>
      <c r="D209" s="124"/>
      <c r="E209" s="124"/>
      <c r="F209" s="124"/>
      <c r="G209" s="301" t="s">
        <v>75</v>
      </c>
      <c r="H209" s="302"/>
      <c r="I209" s="254">
        <v>42856</v>
      </c>
    </row>
    <row r="210" spans="1:9" ht="15" thickBot="1">
      <c r="A210" s="121"/>
      <c r="B210" s="122"/>
      <c r="C210" s="123"/>
      <c r="D210" s="124"/>
      <c r="E210" s="124"/>
      <c r="F210" s="124"/>
      <c r="G210" s="303" t="s">
        <v>76</v>
      </c>
      <c r="H210" s="304"/>
      <c r="I210" s="56">
        <v>86000</v>
      </c>
    </row>
    <row r="211" spans="1:9" ht="12.75" thickBot="1">
      <c r="A211" s="121"/>
      <c r="B211" s="122"/>
      <c r="C211" s="123"/>
      <c r="D211" s="124"/>
      <c r="E211" s="124"/>
      <c r="F211" s="124"/>
      <c r="G211" s="58"/>
      <c r="H211" s="32"/>
      <c r="I211" s="32"/>
    </row>
    <row r="212" spans="1:9" ht="13.5" thickBot="1">
      <c r="A212" s="121"/>
      <c r="B212" s="122"/>
      <c r="C212" s="123"/>
      <c r="D212" s="124"/>
      <c r="E212" s="124"/>
      <c r="F212" s="124"/>
      <c r="G212" s="315" t="s">
        <v>74</v>
      </c>
      <c r="H212" s="316"/>
      <c r="I212" s="317"/>
    </row>
    <row r="213" spans="1:9" ht="29.25" thickBot="1">
      <c r="A213" s="121"/>
      <c r="B213" s="122"/>
      <c r="C213" s="123"/>
      <c r="D213" s="124"/>
      <c r="E213" s="124"/>
      <c r="F213" s="124"/>
      <c r="G213" s="299" t="s">
        <v>73</v>
      </c>
      <c r="H213" s="300"/>
      <c r="I213" s="56" t="s">
        <v>192</v>
      </c>
    </row>
    <row r="214" spans="1:9" ht="15" thickBot="1">
      <c r="A214" s="121"/>
      <c r="B214" s="122"/>
      <c r="C214" s="123"/>
      <c r="D214" s="124"/>
      <c r="E214" s="124"/>
      <c r="F214" s="124"/>
      <c r="G214" s="301" t="s">
        <v>75</v>
      </c>
      <c r="H214" s="302"/>
      <c r="I214" s="254">
        <v>42644</v>
      </c>
    </row>
    <row r="215" spans="1:9" ht="13.5" customHeight="1" thickBot="1">
      <c r="A215" s="121"/>
      <c r="B215" s="122"/>
      <c r="C215" s="123"/>
      <c r="D215" s="124"/>
      <c r="E215" s="124"/>
      <c r="F215" s="124"/>
      <c r="G215" s="303" t="s">
        <v>76</v>
      </c>
      <c r="H215" s="304"/>
      <c r="I215" s="56">
        <v>344168</v>
      </c>
    </row>
    <row r="216" spans="1:9" ht="12">
      <c r="A216" s="121"/>
      <c r="B216" s="122"/>
      <c r="C216" s="123"/>
      <c r="D216" s="124"/>
      <c r="E216" s="124"/>
      <c r="F216" s="124"/>
      <c r="G216" s="126"/>
      <c r="H216" s="127"/>
      <c r="I216" s="127"/>
    </row>
    <row r="217" spans="1:9" ht="12">
      <c r="A217" s="121"/>
      <c r="B217" s="122"/>
      <c r="C217" s="123"/>
      <c r="D217" s="124"/>
      <c r="E217" s="124"/>
      <c r="F217" s="124"/>
      <c r="G217" s="126"/>
      <c r="H217" s="127"/>
      <c r="I217" s="127"/>
    </row>
    <row r="218" spans="1:9" ht="12">
      <c r="A218" s="121"/>
      <c r="B218" s="122"/>
      <c r="C218" s="123"/>
      <c r="D218" s="124"/>
      <c r="E218" s="124"/>
      <c r="F218" s="124"/>
      <c r="G218" s="126"/>
      <c r="H218" s="127"/>
      <c r="I218" s="127"/>
    </row>
    <row r="219" spans="1:9" ht="12">
      <c r="A219" s="121"/>
      <c r="B219" s="122"/>
      <c r="C219" s="123"/>
      <c r="D219" s="124"/>
      <c r="E219" s="124"/>
      <c r="F219" s="124"/>
      <c r="G219" s="305" t="s">
        <v>168</v>
      </c>
      <c r="H219" s="305"/>
      <c r="I219" s="128">
        <v>2294429.19</v>
      </c>
    </row>
    <row r="220" spans="7:9" ht="12">
      <c r="G220" s="58"/>
      <c r="H220" s="32"/>
      <c r="I220" s="32"/>
    </row>
    <row r="222" spans="1:8" ht="15.75">
      <c r="A222" s="284" t="s">
        <v>158</v>
      </c>
      <c r="H222" s="285" t="s">
        <v>162</v>
      </c>
    </row>
  </sheetData>
  <sheetProtection/>
  <mergeCells count="31">
    <mergeCell ref="A153:I153"/>
    <mergeCell ref="I4:I5"/>
    <mergeCell ref="A198:E200"/>
    <mergeCell ref="G200:H200"/>
    <mergeCell ref="G199:H199"/>
    <mergeCell ref="G198:H198"/>
    <mergeCell ref="G197:I197"/>
    <mergeCell ref="A11:I11"/>
    <mergeCell ref="A15:I15"/>
    <mergeCell ref="A63:I63"/>
    <mergeCell ref="A106:I106"/>
    <mergeCell ref="G208:H208"/>
    <mergeCell ref="G209:H209"/>
    <mergeCell ref="G210:H210"/>
    <mergeCell ref="G212:I212"/>
    <mergeCell ref="A1:I1"/>
    <mergeCell ref="A4:A5"/>
    <mergeCell ref="B4:B5"/>
    <mergeCell ref="C4:F4"/>
    <mergeCell ref="G4:G5"/>
    <mergeCell ref="H4:H5"/>
    <mergeCell ref="C2:F2"/>
    <mergeCell ref="G213:H213"/>
    <mergeCell ref="G214:H214"/>
    <mergeCell ref="G215:H215"/>
    <mergeCell ref="G219:H219"/>
    <mergeCell ref="G202:I202"/>
    <mergeCell ref="G203:H203"/>
    <mergeCell ref="G204:H204"/>
    <mergeCell ref="G205:H205"/>
    <mergeCell ref="G207:I207"/>
  </mergeCells>
  <printOptions/>
  <pageMargins left="0.1968503937007874" right="0.1968503937007874" top="0" bottom="0" header="0" footer="0"/>
  <pageSetup fitToHeight="2" horizontalDpi="600" verticalDpi="600" orientation="landscape" paperSize="9" scale="85" r:id="rId2"/>
  <rowBreaks count="1" manualBreakCount="1">
    <brk id="205" max="8" man="1"/>
  </rowBreaks>
  <drawing r:id="rId1"/>
</worksheet>
</file>

<file path=xl/worksheets/sheet2.xml><?xml version="1.0" encoding="utf-8"?>
<worksheet xmlns="http://schemas.openxmlformats.org/spreadsheetml/2006/main" xmlns:r="http://schemas.openxmlformats.org/officeDocument/2006/relationships">
  <dimension ref="A1:F133"/>
  <sheetViews>
    <sheetView view="pageBreakPreview" zoomScale="115" zoomScaleSheetLayoutView="115" zoomScalePageLayoutView="0" workbookViewId="0" topLeftCell="A100">
      <selection activeCell="D31" sqref="D31"/>
    </sheetView>
  </sheetViews>
  <sheetFormatPr defaultColWidth="8.8515625" defaultRowHeight="15"/>
  <cols>
    <col min="1" max="1" width="5.57421875" style="107" customWidth="1"/>
    <col min="2" max="2" width="16.8515625" style="108" bestFit="1" customWidth="1"/>
    <col min="3" max="3" width="20.8515625" style="109" customWidth="1"/>
    <col min="4" max="4" width="15.28125" style="110" customWidth="1"/>
    <col min="5" max="5" width="15.140625" style="111" customWidth="1"/>
    <col min="6" max="6" width="27.140625" style="112" customWidth="1"/>
    <col min="7" max="16384" width="8.8515625" style="26" customWidth="1"/>
  </cols>
  <sheetData>
    <row r="1" spans="1:6" ht="15" thickBot="1">
      <c r="A1" s="356" t="s">
        <v>342</v>
      </c>
      <c r="B1" s="357"/>
      <c r="C1" s="357"/>
      <c r="D1" s="357"/>
      <c r="E1" s="357"/>
      <c r="F1" s="358"/>
    </row>
    <row r="2" spans="1:6" s="197" customFormat="1" ht="28.5">
      <c r="A2" s="200" t="s">
        <v>65</v>
      </c>
      <c r="B2" s="201" t="s">
        <v>66</v>
      </c>
      <c r="C2" s="201" t="s">
        <v>68</v>
      </c>
      <c r="D2" s="202" t="s">
        <v>69</v>
      </c>
      <c r="E2" s="202" t="s">
        <v>70</v>
      </c>
      <c r="F2" s="240" t="s">
        <v>67</v>
      </c>
    </row>
    <row r="3" spans="1:6" s="197" customFormat="1" ht="15.75" customHeight="1">
      <c r="A3" s="361" t="s">
        <v>157</v>
      </c>
      <c r="B3" s="361"/>
      <c r="C3" s="361"/>
      <c r="D3" s="361"/>
      <c r="E3" s="361"/>
      <c r="F3" s="361"/>
    </row>
    <row r="4" spans="1:6" s="198" customFormat="1" ht="30">
      <c r="A4" s="203">
        <v>1</v>
      </c>
      <c r="B4" s="204">
        <v>42208</v>
      </c>
      <c r="C4" s="204" t="s">
        <v>150</v>
      </c>
      <c r="D4" s="205">
        <v>1977.1</v>
      </c>
      <c r="E4" s="205">
        <v>0</v>
      </c>
      <c r="F4" s="206" t="s">
        <v>153</v>
      </c>
    </row>
    <row r="5" spans="1:6" s="198" customFormat="1" ht="15">
      <c r="A5" s="207">
        <v>2</v>
      </c>
      <c r="B5" s="208">
        <v>42237</v>
      </c>
      <c r="C5" s="208" t="s">
        <v>151</v>
      </c>
      <c r="D5" s="209">
        <v>1878</v>
      </c>
      <c r="E5" s="209">
        <v>0</v>
      </c>
      <c r="F5" s="210" t="s">
        <v>154</v>
      </c>
    </row>
    <row r="6" spans="1:6" s="198" customFormat="1" ht="15">
      <c r="A6" s="207">
        <v>3</v>
      </c>
      <c r="B6" s="208">
        <v>42282</v>
      </c>
      <c r="C6" s="208" t="s">
        <v>151</v>
      </c>
      <c r="D6" s="209">
        <v>1581.6</v>
      </c>
      <c r="E6" s="209">
        <v>0</v>
      </c>
      <c r="F6" s="210" t="s">
        <v>155</v>
      </c>
    </row>
    <row r="7" spans="1:6" s="198" customFormat="1" ht="15">
      <c r="A7" s="207">
        <v>4</v>
      </c>
      <c r="B7" s="208">
        <v>42342</v>
      </c>
      <c r="C7" s="208" t="s">
        <v>152</v>
      </c>
      <c r="D7" s="209">
        <v>1383.9</v>
      </c>
      <c r="E7" s="209">
        <v>0</v>
      </c>
      <c r="F7" s="210" t="s">
        <v>156</v>
      </c>
    </row>
    <row r="8" spans="1:6" ht="15">
      <c r="A8" s="211"/>
      <c r="B8" s="212"/>
      <c r="C8" s="213"/>
      <c r="D8" s="214"/>
      <c r="E8" s="215"/>
      <c r="F8" s="216"/>
    </row>
    <row r="9" spans="1:6" s="199" customFormat="1" ht="14.25">
      <c r="A9" s="360" t="s">
        <v>164</v>
      </c>
      <c r="B9" s="360"/>
      <c r="C9" s="360"/>
      <c r="D9" s="360"/>
      <c r="E9" s="360"/>
      <c r="F9" s="360"/>
    </row>
    <row r="10" spans="1:6" s="199" customFormat="1" ht="15">
      <c r="A10" s="217">
        <v>1</v>
      </c>
      <c r="B10" s="208">
        <v>42627</v>
      </c>
      <c r="C10" s="208" t="s">
        <v>159</v>
      </c>
      <c r="D10" s="209">
        <v>49696</v>
      </c>
      <c r="E10" s="209">
        <v>0</v>
      </c>
      <c r="F10" s="218" t="s">
        <v>153</v>
      </c>
    </row>
    <row r="11" spans="1:6" s="199" customFormat="1" ht="15">
      <c r="A11" s="207">
        <v>2</v>
      </c>
      <c r="B11" s="208">
        <v>42650</v>
      </c>
      <c r="C11" s="208" t="s">
        <v>159</v>
      </c>
      <c r="D11" s="209">
        <f>D10*0.9</f>
        <v>44726.4</v>
      </c>
      <c r="E11" s="209">
        <v>0</v>
      </c>
      <c r="F11" s="210" t="s">
        <v>160</v>
      </c>
    </row>
    <row r="12" spans="1:6" s="199" customFormat="1" ht="15">
      <c r="A12" s="207">
        <v>3</v>
      </c>
      <c r="B12" s="208">
        <v>42674</v>
      </c>
      <c r="C12" s="208" t="s">
        <v>159</v>
      </c>
      <c r="D12" s="209">
        <f>D10*0.8</f>
        <v>39756.8</v>
      </c>
      <c r="E12" s="209">
        <v>0</v>
      </c>
      <c r="F12" s="210" t="s">
        <v>155</v>
      </c>
    </row>
    <row r="13" spans="1:6" s="199" customFormat="1" ht="15">
      <c r="A13" s="207">
        <v>4</v>
      </c>
      <c r="B13" s="208">
        <v>42697</v>
      </c>
      <c r="C13" s="208" t="s">
        <v>159</v>
      </c>
      <c r="D13" s="209">
        <f>D10*0.7</f>
        <v>34787.2</v>
      </c>
      <c r="E13" s="209">
        <v>0</v>
      </c>
      <c r="F13" s="210" t="s">
        <v>156</v>
      </c>
    </row>
    <row r="14" spans="1:6" s="199" customFormat="1" ht="45">
      <c r="A14" s="219">
        <v>5</v>
      </c>
      <c r="B14" s="208">
        <v>42832</v>
      </c>
      <c r="C14" s="208" t="s">
        <v>161</v>
      </c>
      <c r="D14" s="209">
        <v>31308.48</v>
      </c>
      <c r="E14" s="209">
        <v>0</v>
      </c>
      <c r="F14" s="210" t="s">
        <v>153</v>
      </c>
    </row>
    <row r="15" spans="1:6" s="199" customFormat="1" ht="45">
      <c r="A15" s="219">
        <v>6</v>
      </c>
      <c r="B15" s="220">
        <v>42851</v>
      </c>
      <c r="C15" s="208" t="s">
        <v>161</v>
      </c>
      <c r="D15" s="209">
        <f>D14*0.9</f>
        <v>28177.632</v>
      </c>
      <c r="E15" s="221">
        <v>0</v>
      </c>
      <c r="F15" s="210" t="s">
        <v>160</v>
      </c>
    </row>
    <row r="16" spans="1:6" s="199" customFormat="1" ht="45">
      <c r="A16" s="219">
        <v>7</v>
      </c>
      <c r="B16" s="220">
        <v>42880</v>
      </c>
      <c r="C16" s="208" t="s">
        <v>161</v>
      </c>
      <c r="D16" s="209">
        <f>D14*0.8</f>
        <v>25046.784</v>
      </c>
      <c r="E16" s="221">
        <v>0</v>
      </c>
      <c r="F16" s="210" t="s">
        <v>155</v>
      </c>
    </row>
    <row r="17" spans="1:6" s="199" customFormat="1" ht="45">
      <c r="A17" s="219">
        <v>8</v>
      </c>
      <c r="B17" s="220">
        <v>42899</v>
      </c>
      <c r="C17" s="208" t="s">
        <v>161</v>
      </c>
      <c r="D17" s="209">
        <f>D14*0.7</f>
        <v>21915.935999999998</v>
      </c>
      <c r="E17" s="221">
        <v>0</v>
      </c>
      <c r="F17" s="210" t="s">
        <v>156</v>
      </c>
    </row>
    <row r="18" spans="1:6" ht="15">
      <c r="A18" s="211"/>
      <c r="B18" s="212"/>
      <c r="C18" s="213"/>
      <c r="D18" s="214"/>
      <c r="E18" s="215"/>
      <c r="F18" s="216"/>
    </row>
    <row r="19" spans="1:6" s="199" customFormat="1" ht="14.25">
      <c r="A19" s="359" t="s">
        <v>165</v>
      </c>
      <c r="B19" s="359"/>
      <c r="C19" s="359"/>
      <c r="D19" s="359"/>
      <c r="E19" s="359"/>
      <c r="F19" s="359"/>
    </row>
    <row r="20" spans="1:6" s="199" customFormat="1" ht="15">
      <c r="A20" s="217">
        <v>1</v>
      </c>
      <c r="B20" s="208">
        <v>42369</v>
      </c>
      <c r="C20" s="208" t="s">
        <v>151</v>
      </c>
      <c r="D20" s="209">
        <v>66190.25</v>
      </c>
      <c r="E20" s="209">
        <v>0</v>
      </c>
      <c r="F20" s="218" t="s">
        <v>153</v>
      </c>
    </row>
    <row r="21" spans="1:6" s="199" customFormat="1" ht="30">
      <c r="A21" s="207">
        <v>2</v>
      </c>
      <c r="B21" s="208">
        <v>42719</v>
      </c>
      <c r="C21" s="208" t="s">
        <v>166</v>
      </c>
      <c r="D21" s="209">
        <v>59571.23</v>
      </c>
      <c r="E21" s="209">
        <v>0</v>
      </c>
      <c r="F21" s="210" t="s">
        <v>153</v>
      </c>
    </row>
    <row r="22" spans="1:6" s="199" customFormat="1" ht="30">
      <c r="A22" s="207">
        <v>3</v>
      </c>
      <c r="B22" s="208">
        <v>42751</v>
      </c>
      <c r="C22" s="208" t="s">
        <v>166</v>
      </c>
      <c r="D22" s="209">
        <f>D21*0.9</f>
        <v>53614.107</v>
      </c>
      <c r="E22" s="209">
        <v>0</v>
      </c>
      <c r="F22" s="210" t="s">
        <v>160</v>
      </c>
    </row>
    <row r="23" spans="1:6" s="199" customFormat="1" ht="30">
      <c r="A23" s="207">
        <v>4</v>
      </c>
      <c r="B23" s="208">
        <v>42774</v>
      </c>
      <c r="C23" s="208" t="s">
        <v>166</v>
      </c>
      <c r="D23" s="209">
        <f>D21*0.8</f>
        <v>47656.984000000004</v>
      </c>
      <c r="E23" s="209">
        <v>0</v>
      </c>
      <c r="F23" s="210" t="s">
        <v>155</v>
      </c>
    </row>
    <row r="24" spans="1:6" s="199" customFormat="1" ht="30">
      <c r="A24" s="219">
        <v>5</v>
      </c>
      <c r="B24" s="208">
        <v>42795</v>
      </c>
      <c r="C24" s="208" t="s">
        <v>166</v>
      </c>
      <c r="D24" s="209">
        <f>D21*0.7</f>
        <v>41699.861</v>
      </c>
      <c r="E24" s="209">
        <v>0</v>
      </c>
      <c r="F24" s="210" t="s">
        <v>156</v>
      </c>
    </row>
    <row r="25" spans="1:6" s="199" customFormat="1" ht="30">
      <c r="A25" s="219">
        <v>6</v>
      </c>
      <c r="B25" s="220">
        <v>42916</v>
      </c>
      <c r="C25" s="208" t="s">
        <v>167</v>
      </c>
      <c r="D25" s="222">
        <v>37529.87</v>
      </c>
      <c r="E25" s="221">
        <v>0</v>
      </c>
      <c r="F25" s="210" t="s">
        <v>153</v>
      </c>
    </row>
    <row r="26" spans="1:6" s="199" customFormat="1" ht="30">
      <c r="A26" s="219">
        <v>7</v>
      </c>
      <c r="B26" s="220">
        <v>42934</v>
      </c>
      <c r="C26" s="208" t="s">
        <v>167</v>
      </c>
      <c r="D26" s="209">
        <f>D25*0.9</f>
        <v>33776.883</v>
      </c>
      <c r="E26" s="221">
        <v>0</v>
      </c>
      <c r="F26" s="210" t="s">
        <v>160</v>
      </c>
    </row>
    <row r="28" spans="1:6" ht="14.25">
      <c r="A28" s="359" t="s">
        <v>202</v>
      </c>
      <c r="B28" s="359"/>
      <c r="C28" s="359"/>
      <c r="D28" s="359"/>
      <c r="E28" s="359"/>
      <c r="F28" s="359"/>
    </row>
    <row r="29" spans="1:6" ht="30">
      <c r="A29" s="223">
        <v>1</v>
      </c>
      <c r="B29" s="224">
        <v>42551</v>
      </c>
      <c r="C29" s="224" t="s">
        <v>203</v>
      </c>
      <c r="D29" s="225">
        <v>3676388.77</v>
      </c>
      <c r="E29" s="225">
        <v>0</v>
      </c>
      <c r="F29" s="226" t="s">
        <v>153</v>
      </c>
    </row>
    <row r="30" spans="1:6" ht="30">
      <c r="A30" s="227">
        <v>2</v>
      </c>
      <c r="B30" s="224">
        <v>42587</v>
      </c>
      <c r="C30" s="224" t="s">
        <v>203</v>
      </c>
      <c r="D30" s="225">
        <f>D29*0.9</f>
        <v>3308749.893</v>
      </c>
      <c r="E30" s="225">
        <v>0</v>
      </c>
      <c r="F30" s="228" t="s">
        <v>160</v>
      </c>
    </row>
    <row r="31" spans="1:6" ht="45">
      <c r="A31" s="227">
        <v>3</v>
      </c>
      <c r="B31" s="224">
        <v>42832</v>
      </c>
      <c r="C31" s="224" t="s">
        <v>161</v>
      </c>
      <c r="D31" s="225">
        <v>344168</v>
      </c>
      <c r="E31" s="225">
        <v>0</v>
      </c>
      <c r="F31" s="226" t="s">
        <v>153</v>
      </c>
    </row>
    <row r="32" spans="1:6" ht="30">
      <c r="A32" s="227">
        <v>4</v>
      </c>
      <c r="B32" s="224">
        <v>42851</v>
      </c>
      <c r="C32" s="224" t="s">
        <v>203</v>
      </c>
      <c r="D32" s="225">
        <f>D31*0.9</f>
        <v>309751.2</v>
      </c>
      <c r="E32" s="225">
        <v>0</v>
      </c>
      <c r="F32" s="228" t="s">
        <v>160</v>
      </c>
    </row>
    <row r="33" spans="1:6" ht="45">
      <c r="A33" s="229">
        <v>5</v>
      </c>
      <c r="B33" s="224">
        <v>42880</v>
      </c>
      <c r="C33" s="224" t="s">
        <v>161</v>
      </c>
      <c r="D33" s="225">
        <f>D31*0.8</f>
        <v>275334.4</v>
      </c>
      <c r="E33" s="225">
        <v>0</v>
      </c>
      <c r="F33" s="228" t="s">
        <v>155</v>
      </c>
    </row>
    <row r="34" spans="1:6" ht="45">
      <c r="A34" s="229">
        <v>6</v>
      </c>
      <c r="B34" s="230">
        <v>42899</v>
      </c>
      <c r="C34" s="224" t="s">
        <v>161</v>
      </c>
      <c r="D34" s="231">
        <f>D31*0.7</f>
        <v>240917.59999999998</v>
      </c>
      <c r="E34" s="232">
        <v>0</v>
      </c>
      <c r="F34" s="228" t="s">
        <v>156</v>
      </c>
    </row>
    <row r="36" spans="1:6" ht="14.25">
      <c r="A36" s="359" t="s">
        <v>204</v>
      </c>
      <c r="B36" s="359"/>
      <c r="C36" s="359"/>
      <c r="D36" s="359"/>
      <c r="E36" s="359"/>
      <c r="F36" s="359"/>
    </row>
    <row r="37" spans="1:6" ht="30">
      <c r="A37" s="223">
        <v>1</v>
      </c>
      <c r="B37" s="224">
        <v>42208</v>
      </c>
      <c r="C37" s="224" t="s">
        <v>205</v>
      </c>
      <c r="D37" s="225">
        <v>5479194.43</v>
      </c>
      <c r="E37" s="225">
        <v>0</v>
      </c>
      <c r="F37" s="226" t="s">
        <v>153</v>
      </c>
    </row>
    <row r="38" spans="1:6" ht="30">
      <c r="A38" s="227">
        <v>2</v>
      </c>
      <c r="B38" s="224">
        <v>42237</v>
      </c>
      <c r="C38" s="224" t="s">
        <v>206</v>
      </c>
      <c r="D38" s="225">
        <f>D37*0.95</f>
        <v>5205234.7085</v>
      </c>
      <c r="E38" s="225">
        <v>0</v>
      </c>
      <c r="F38" s="228" t="s">
        <v>154</v>
      </c>
    </row>
    <row r="39" spans="1:6" ht="30">
      <c r="A39" s="227">
        <v>3</v>
      </c>
      <c r="B39" s="224">
        <v>42282</v>
      </c>
      <c r="C39" s="224" t="s">
        <v>206</v>
      </c>
      <c r="D39" s="225">
        <f>D37*0.8</f>
        <v>4383355.544</v>
      </c>
      <c r="E39" s="225">
        <v>0</v>
      </c>
      <c r="F39" s="228" t="s">
        <v>155</v>
      </c>
    </row>
    <row r="40" spans="1:6" ht="45">
      <c r="A40" s="227">
        <v>4</v>
      </c>
      <c r="B40" s="224">
        <v>42342</v>
      </c>
      <c r="C40" s="224" t="s">
        <v>207</v>
      </c>
      <c r="D40" s="225">
        <f>D37*0.7</f>
        <v>3835436.1009999993</v>
      </c>
      <c r="E40" s="225">
        <v>0</v>
      </c>
      <c r="F40" s="228" t="s">
        <v>156</v>
      </c>
    </row>
    <row r="41" spans="1:6" ht="30">
      <c r="A41" s="223">
        <v>5</v>
      </c>
      <c r="B41" s="224">
        <v>42650</v>
      </c>
      <c r="C41" s="224" t="s">
        <v>208</v>
      </c>
      <c r="D41" s="225">
        <v>3451892.49</v>
      </c>
      <c r="E41" s="225">
        <v>0</v>
      </c>
      <c r="F41" s="228" t="s">
        <v>153</v>
      </c>
    </row>
    <row r="42" spans="1:6" ht="30">
      <c r="A42" s="223">
        <v>6</v>
      </c>
      <c r="B42" s="224">
        <v>42674</v>
      </c>
      <c r="C42" s="224" t="s">
        <v>208</v>
      </c>
      <c r="D42" s="233">
        <f>D41*0.9</f>
        <v>3106703.2410000004</v>
      </c>
      <c r="E42" s="234">
        <v>0</v>
      </c>
      <c r="F42" s="228" t="s">
        <v>160</v>
      </c>
    </row>
    <row r="43" spans="1:6" ht="30">
      <c r="A43" s="223">
        <v>7</v>
      </c>
      <c r="B43" s="224">
        <v>42695</v>
      </c>
      <c r="C43" s="224" t="s">
        <v>208</v>
      </c>
      <c r="D43" s="234">
        <f>D41*0.8</f>
        <v>2761513.9920000006</v>
      </c>
      <c r="E43" s="234">
        <v>0</v>
      </c>
      <c r="F43" s="228" t="s">
        <v>155</v>
      </c>
    </row>
    <row r="44" spans="1:6" ht="30">
      <c r="A44" s="223">
        <v>8</v>
      </c>
      <c r="B44" s="224">
        <v>42718</v>
      </c>
      <c r="C44" s="224" t="s">
        <v>208</v>
      </c>
      <c r="D44" s="233">
        <f>D41*0.7</f>
        <v>2416324.743</v>
      </c>
      <c r="E44" s="234">
        <v>0</v>
      </c>
      <c r="F44" s="228" t="s">
        <v>156</v>
      </c>
    </row>
    <row r="45" spans="1:6" ht="45">
      <c r="A45" s="223">
        <v>9</v>
      </c>
      <c r="B45" s="224">
        <v>42832</v>
      </c>
      <c r="C45" s="224" t="s">
        <v>161</v>
      </c>
      <c r="D45" s="234">
        <v>2174692.27</v>
      </c>
      <c r="E45" s="234">
        <v>0</v>
      </c>
      <c r="F45" s="226" t="s">
        <v>153</v>
      </c>
    </row>
    <row r="47" spans="1:6" ht="14.25">
      <c r="A47" s="360" t="s">
        <v>209</v>
      </c>
      <c r="B47" s="360"/>
      <c r="C47" s="360"/>
      <c r="D47" s="360"/>
      <c r="E47" s="360"/>
      <c r="F47" s="360"/>
    </row>
    <row r="48" spans="1:6" ht="15">
      <c r="A48" s="235">
        <v>1</v>
      </c>
      <c r="B48" s="236">
        <v>42208</v>
      </c>
      <c r="C48" s="236" t="s">
        <v>210</v>
      </c>
      <c r="D48" s="231">
        <v>264600</v>
      </c>
      <c r="E48" s="237">
        <v>0</v>
      </c>
      <c r="F48" s="238" t="s">
        <v>153</v>
      </c>
    </row>
    <row r="49" spans="1:6" ht="15">
      <c r="A49" s="227">
        <v>2</v>
      </c>
      <c r="B49" s="224">
        <v>42237</v>
      </c>
      <c r="C49" s="224" t="s">
        <v>210</v>
      </c>
      <c r="D49" s="225">
        <f>D48*0.95</f>
        <v>251370</v>
      </c>
      <c r="E49" s="225">
        <v>0</v>
      </c>
      <c r="F49" s="228" t="s">
        <v>154</v>
      </c>
    </row>
    <row r="50" spans="1:6" ht="15">
      <c r="A50" s="227">
        <v>3</v>
      </c>
      <c r="B50" s="224">
        <v>42282</v>
      </c>
      <c r="C50" s="224" t="s">
        <v>210</v>
      </c>
      <c r="D50" s="225">
        <f>D48*0.8</f>
        <v>211680</v>
      </c>
      <c r="E50" s="225">
        <v>0</v>
      </c>
      <c r="F50" s="228" t="s">
        <v>155</v>
      </c>
    </row>
    <row r="51" spans="1:6" ht="45">
      <c r="A51" s="227">
        <v>4</v>
      </c>
      <c r="B51" s="224">
        <v>42342</v>
      </c>
      <c r="C51" s="224" t="s">
        <v>207</v>
      </c>
      <c r="D51" s="225">
        <f>D48*0.7</f>
        <v>185220</v>
      </c>
      <c r="E51" s="225">
        <v>0</v>
      </c>
      <c r="F51" s="228" t="s">
        <v>156</v>
      </c>
    </row>
    <row r="52" spans="1:6" ht="15">
      <c r="A52" s="223">
        <v>5</v>
      </c>
      <c r="B52" s="224">
        <v>42369</v>
      </c>
      <c r="C52" s="224" t="s">
        <v>211</v>
      </c>
      <c r="D52" s="239">
        <v>166698</v>
      </c>
      <c r="E52" s="225">
        <v>0</v>
      </c>
      <c r="F52" s="228" t="s">
        <v>153</v>
      </c>
    </row>
    <row r="53" spans="1:6" ht="15">
      <c r="A53" s="223">
        <v>6</v>
      </c>
      <c r="B53" s="224">
        <v>42459</v>
      </c>
      <c r="C53" s="224" t="s">
        <v>211</v>
      </c>
      <c r="D53" s="233">
        <f>D52*1</f>
        <v>166698</v>
      </c>
      <c r="E53" s="234">
        <v>0</v>
      </c>
      <c r="F53" s="228" t="s">
        <v>153</v>
      </c>
    </row>
    <row r="54" spans="1:6" ht="15">
      <c r="A54" s="223">
        <v>7</v>
      </c>
      <c r="B54" s="224">
        <v>42482</v>
      </c>
      <c r="C54" s="224" t="s">
        <v>211</v>
      </c>
      <c r="D54" s="234">
        <f>D52*1</f>
        <v>166698</v>
      </c>
      <c r="E54" s="234">
        <v>0</v>
      </c>
      <c r="F54" s="228" t="s">
        <v>153</v>
      </c>
    </row>
    <row r="55" spans="1:6" ht="15">
      <c r="A55" s="223">
        <v>8</v>
      </c>
      <c r="B55" s="224">
        <v>42510</v>
      </c>
      <c r="C55" s="224" t="s">
        <v>211</v>
      </c>
      <c r="D55" s="233">
        <f>D52*1</f>
        <v>166698</v>
      </c>
      <c r="E55" s="234">
        <v>0</v>
      </c>
      <c r="F55" s="228" t="s">
        <v>153</v>
      </c>
    </row>
    <row r="56" spans="1:6" ht="15">
      <c r="A56" s="223">
        <v>9</v>
      </c>
      <c r="B56" s="224">
        <v>42551</v>
      </c>
      <c r="C56" s="224" t="s">
        <v>211</v>
      </c>
      <c r="D56" s="234">
        <f>D52*1</f>
        <v>166698</v>
      </c>
      <c r="E56" s="234">
        <v>0</v>
      </c>
      <c r="F56" s="226" t="s">
        <v>153</v>
      </c>
    </row>
    <row r="57" spans="1:6" ht="45">
      <c r="A57" s="223">
        <v>10</v>
      </c>
      <c r="B57" s="224">
        <v>42814</v>
      </c>
      <c r="C57" s="224" t="s">
        <v>212</v>
      </c>
      <c r="D57" s="231">
        <v>150028.2</v>
      </c>
      <c r="E57" s="234">
        <v>0</v>
      </c>
      <c r="F57" s="226" t="s">
        <v>153</v>
      </c>
    </row>
    <row r="58" spans="1:6" ht="45">
      <c r="A58" s="223">
        <v>11</v>
      </c>
      <c r="B58" s="224">
        <v>42830</v>
      </c>
      <c r="C58" s="224" t="s">
        <v>212</v>
      </c>
      <c r="D58" s="234">
        <f>D57*0.9</f>
        <v>135025.38</v>
      </c>
      <c r="E58" s="234">
        <v>0</v>
      </c>
      <c r="F58" s="226" t="s">
        <v>160</v>
      </c>
    </row>
    <row r="59" spans="1:6" ht="45">
      <c r="A59" s="223">
        <v>12</v>
      </c>
      <c r="B59" s="224">
        <v>42849</v>
      </c>
      <c r="C59" s="224" t="s">
        <v>212</v>
      </c>
      <c r="D59" s="234">
        <f>D57*0.8</f>
        <v>120022.56000000001</v>
      </c>
      <c r="E59" s="234">
        <v>0</v>
      </c>
      <c r="F59" s="226" t="s">
        <v>155</v>
      </c>
    </row>
    <row r="60" spans="1:6" ht="45">
      <c r="A60" s="223">
        <v>13</v>
      </c>
      <c r="B60" s="224">
        <v>42874</v>
      </c>
      <c r="C60" s="224" t="s">
        <v>212</v>
      </c>
      <c r="D60" s="234">
        <f>D57*0.7</f>
        <v>105019.74</v>
      </c>
      <c r="E60" s="234">
        <v>0</v>
      </c>
      <c r="F60" s="226" t="s">
        <v>156</v>
      </c>
    </row>
    <row r="62" spans="1:6" ht="14.25">
      <c r="A62" s="360" t="s">
        <v>213</v>
      </c>
      <c r="B62" s="360"/>
      <c r="C62" s="360"/>
      <c r="D62" s="360"/>
      <c r="E62" s="360"/>
      <c r="F62" s="360"/>
    </row>
    <row r="63" spans="1:6" ht="15">
      <c r="A63" s="223">
        <v>1</v>
      </c>
      <c r="B63" s="224">
        <v>42627</v>
      </c>
      <c r="C63" s="224" t="s">
        <v>159</v>
      </c>
      <c r="D63" s="225">
        <v>266410.91</v>
      </c>
      <c r="E63" s="225">
        <v>0</v>
      </c>
      <c r="F63" s="226" t="s">
        <v>153</v>
      </c>
    </row>
    <row r="64" spans="1:6" ht="15">
      <c r="A64" s="227">
        <v>2</v>
      </c>
      <c r="B64" s="224">
        <v>42650</v>
      </c>
      <c r="C64" s="224" t="s">
        <v>159</v>
      </c>
      <c r="D64" s="225">
        <f>D63*0.9</f>
        <v>239769.819</v>
      </c>
      <c r="E64" s="225">
        <v>0</v>
      </c>
      <c r="F64" s="228" t="s">
        <v>160</v>
      </c>
    </row>
    <row r="65" spans="1:6" ht="15">
      <c r="A65" s="227">
        <v>3</v>
      </c>
      <c r="B65" s="224">
        <v>42674</v>
      </c>
      <c r="C65" s="224" t="s">
        <v>159</v>
      </c>
      <c r="D65" s="225">
        <f>D63*0.8</f>
        <v>213128.728</v>
      </c>
      <c r="E65" s="225">
        <v>0</v>
      </c>
      <c r="F65" s="228" t="s">
        <v>155</v>
      </c>
    </row>
    <row r="66" spans="1:6" ht="15">
      <c r="A66" s="227">
        <v>4</v>
      </c>
      <c r="B66" s="224">
        <v>42697</v>
      </c>
      <c r="C66" s="224" t="s">
        <v>159</v>
      </c>
      <c r="D66" s="225">
        <f>D63*0.7</f>
        <v>186487.63699999996</v>
      </c>
      <c r="E66" s="225">
        <v>0</v>
      </c>
      <c r="F66" s="228" t="s">
        <v>156</v>
      </c>
    </row>
    <row r="67" spans="1:6" ht="45">
      <c r="A67" s="229">
        <v>5</v>
      </c>
      <c r="B67" s="224">
        <v>42832</v>
      </c>
      <c r="C67" s="224" t="s">
        <v>161</v>
      </c>
      <c r="D67" s="225">
        <v>167838.88</v>
      </c>
      <c r="E67" s="225">
        <v>0</v>
      </c>
      <c r="F67" s="228" t="s">
        <v>153</v>
      </c>
    </row>
    <row r="68" spans="1:6" ht="45">
      <c r="A68" s="229">
        <v>6</v>
      </c>
      <c r="B68" s="230">
        <v>42851</v>
      </c>
      <c r="C68" s="224" t="s">
        <v>161</v>
      </c>
      <c r="D68" s="225">
        <f>D67*0.9</f>
        <v>151054.992</v>
      </c>
      <c r="E68" s="232">
        <v>0</v>
      </c>
      <c r="F68" s="228" t="s">
        <v>160</v>
      </c>
    </row>
    <row r="69" spans="1:6" ht="45">
      <c r="A69" s="229">
        <v>7</v>
      </c>
      <c r="B69" s="230">
        <v>42880</v>
      </c>
      <c r="C69" s="224" t="s">
        <v>161</v>
      </c>
      <c r="D69" s="225">
        <f>D67*0.8</f>
        <v>134271.10400000002</v>
      </c>
      <c r="E69" s="232">
        <v>0</v>
      </c>
      <c r="F69" s="228" t="s">
        <v>155</v>
      </c>
    </row>
    <row r="70" spans="1:6" ht="45">
      <c r="A70" s="229">
        <v>8</v>
      </c>
      <c r="B70" s="230">
        <v>42899</v>
      </c>
      <c r="C70" s="224" t="s">
        <v>161</v>
      </c>
      <c r="D70" s="225">
        <f>D67*0.7</f>
        <v>117487.216</v>
      </c>
      <c r="E70" s="232">
        <v>0</v>
      </c>
      <c r="F70" s="228" t="s">
        <v>156</v>
      </c>
    </row>
    <row r="72" ht="15.75" thickBot="1"/>
    <row r="73" spans="1:6" ht="14.25">
      <c r="A73" s="356" t="s">
        <v>341</v>
      </c>
      <c r="B73" s="357"/>
      <c r="C73" s="357"/>
      <c r="D73" s="357"/>
      <c r="E73" s="357"/>
      <c r="F73" s="358"/>
    </row>
    <row r="74" spans="1:6" ht="28.5">
      <c r="A74" s="262" t="s">
        <v>65</v>
      </c>
      <c r="B74" s="263" t="s">
        <v>66</v>
      </c>
      <c r="C74" s="263" t="s">
        <v>68</v>
      </c>
      <c r="D74" s="264" t="s">
        <v>69</v>
      </c>
      <c r="E74" s="264" t="s">
        <v>70</v>
      </c>
      <c r="F74" s="265" t="s">
        <v>67</v>
      </c>
    </row>
    <row r="76" spans="1:6" ht="14.25">
      <c r="A76" s="359" t="s">
        <v>334</v>
      </c>
      <c r="B76" s="359"/>
      <c r="C76" s="359"/>
      <c r="D76" s="359"/>
      <c r="E76" s="359"/>
      <c r="F76" s="359"/>
    </row>
    <row r="77" spans="1:6" ht="30">
      <c r="A77" s="223">
        <v>1</v>
      </c>
      <c r="B77" s="224">
        <v>42208</v>
      </c>
      <c r="C77" s="224" t="s">
        <v>205</v>
      </c>
      <c r="D77" s="225">
        <v>148429.96</v>
      </c>
      <c r="E77" s="225">
        <v>0</v>
      </c>
      <c r="F77" s="226" t="s">
        <v>153</v>
      </c>
    </row>
    <row r="78" spans="1:6" ht="15">
      <c r="A78" s="227">
        <v>2</v>
      </c>
      <c r="B78" s="224">
        <v>42237</v>
      </c>
      <c r="C78" s="224" t="s">
        <v>151</v>
      </c>
      <c r="D78" s="225">
        <f>D77*0.95</f>
        <v>141008.462</v>
      </c>
      <c r="E78" s="225">
        <v>0</v>
      </c>
      <c r="F78" s="228" t="s">
        <v>154</v>
      </c>
    </row>
    <row r="79" spans="1:6" ht="15">
      <c r="A79" s="227">
        <v>3</v>
      </c>
      <c r="B79" s="224">
        <v>42282</v>
      </c>
      <c r="C79" s="224" t="s">
        <v>151</v>
      </c>
      <c r="D79" s="225">
        <f>D77*0.8</f>
        <v>118743.968</v>
      </c>
      <c r="E79" s="225">
        <v>0</v>
      </c>
      <c r="F79" s="226" t="s">
        <v>155</v>
      </c>
    </row>
    <row r="80" spans="1:6" ht="15">
      <c r="A80" s="227">
        <v>4</v>
      </c>
      <c r="B80" s="224">
        <v>42342</v>
      </c>
      <c r="C80" s="224" t="s">
        <v>151</v>
      </c>
      <c r="D80" s="225">
        <f>D77*0.7</f>
        <v>103900.972</v>
      </c>
      <c r="E80" s="225">
        <v>0</v>
      </c>
      <c r="F80" s="228" t="s">
        <v>156</v>
      </c>
    </row>
    <row r="81" spans="1:6" ht="30">
      <c r="A81" s="229">
        <v>5</v>
      </c>
      <c r="B81" s="224">
        <v>42650</v>
      </c>
      <c r="C81" s="224" t="s">
        <v>208</v>
      </c>
      <c r="D81" s="225">
        <v>93510.87</v>
      </c>
      <c r="E81" s="225">
        <v>0</v>
      </c>
      <c r="F81" s="228" t="s">
        <v>153</v>
      </c>
    </row>
    <row r="82" spans="1:6" ht="30">
      <c r="A82" s="229">
        <v>6</v>
      </c>
      <c r="B82" s="230">
        <v>42674</v>
      </c>
      <c r="C82" s="224" t="s">
        <v>208</v>
      </c>
      <c r="D82" s="231">
        <f>D81*0.9</f>
        <v>84159.783</v>
      </c>
      <c r="E82" s="232">
        <v>0</v>
      </c>
      <c r="F82" s="228" t="s">
        <v>160</v>
      </c>
    </row>
    <row r="83" spans="1:6" ht="30">
      <c r="A83" s="229">
        <v>7</v>
      </c>
      <c r="B83" s="230">
        <v>42695</v>
      </c>
      <c r="C83" s="224" t="s">
        <v>208</v>
      </c>
      <c r="D83" s="266">
        <f>D81*0.8</f>
        <v>74808.696</v>
      </c>
      <c r="E83" s="232">
        <v>0</v>
      </c>
      <c r="F83" s="226" t="s">
        <v>155</v>
      </c>
    </row>
    <row r="84" spans="1:6" ht="30">
      <c r="A84" s="229">
        <v>8</v>
      </c>
      <c r="B84" s="230">
        <v>42718</v>
      </c>
      <c r="C84" s="224" t="s">
        <v>208</v>
      </c>
      <c r="D84" s="266">
        <f>D81*0.7</f>
        <v>65457.60899999999</v>
      </c>
      <c r="E84" s="232">
        <v>0</v>
      </c>
      <c r="F84" s="228" t="s">
        <v>156</v>
      </c>
    </row>
    <row r="85" spans="1:6" ht="45">
      <c r="A85" s="229">
        <v>9</v>
      </c>
      <c r="B85" s="230">
        <v>42832</v>
      </c>
      <c r="C85" s="224" t="s">
        <v>161</v>
      </c>
      <c r="D85" s="266">
        <v>58911.85</v>
      </c>
      <c r="E85" s="232">
        <v>0</v>
      </c>
      <c r="F85" s="228" t="s">
        <v>153</v>
      </c>
    </row>
    <row r="86" spans="1:6" ht="45">
      <c r="A86" s="229">
        <v>10</v>
      </c>
      <c r="B86" s="230">
        <v>42851</v>
      </c>
      <c r="C86" s="224" t="s">
        <v>161</v>
      </c>
      <c r="D86" s="266">
        <f>D85*0.9</f>
        <v>53020.665</v>
      </c>
      <c r="E86" s="232">
        <v>0</v>
      </c>
      <c r="F86" s="228" t="s">
        <v>160</v>
      </c>
    </row>
    <row r="87" spans="1:6" ht="45">
      <c r="A87" s="229">
        <v>11</v>
      </c>
      <c r="B87" s="230">
        <v>42880</v>
      </c>
      <c r="C87" s="224" t="s">
        <v>161</v>
      </c>
      <c r="D87" s="266">
        <f>D85*0.8</f>
        <v>47129.48</v>
      </c>
      <c r="E87" s="232">
        <v>0</v>
      </c>
      <c r="F87" s="226" t="s">
        <v>155</v>
      </c>
    </row>
    <row r="88" spans="1:6" ht="45">
      <c r="A88" s="229">
        <v>12</v>
      </c>
      <c r="B88" s="230">
        <v>42899</v>
      </c>
      <c r="C88" s="224" t="s">
        <v>161</v>
      </c>
      <c r="D88" s="266">
        <f>D85*0.7</f>
        <v>41238.295</v>
      </c>
      <c r="E88" s="232">
        <v>0</v>
      </c>
      <c r="F88" s="228" t="s">
        <v>156</v>
      </c>
    </row>
    <row r="89" spans="1:6" ht="15">
      <c r="A89" s="267"/>
      <c r="B89" s="268"/>
      <c r="C89" s="269"/>
      <c r="D89" s="270"/>
      <c r="E89" s="271"/>
      <c r="F89" s="272"/>
    </row>
    <row r="90" spans="1:6" ht="14.25">
      <c r="A90" s="359" t="s">
        <v>335</v>
      </c>
      <c r="B90" s="359"/>
      <c r="C90" s="359"/>
      <c r="D90" s="359"/>
      <c r="E90" s="359"/>
      <c r="F90" s="359"/>
    </row>
    <row r="91" spans="1:6" ht="30">
      <c r="A91" s="223">
        <v>1</v>
      </c>
      <c r="B91" s="224">
        <v>42369</v>
      </c>
      <c r="C91" s="224" t="s">
        <v>206</v>
      </c>
      <c r="D91" s="225">
        <v>282767.3772</v>
      </c>
      <c r="E91" s="225">
        <v>0</v>
      </c>
      <c r="F91" s="226" t="s">
        <v>153</v>
      </c>
    </row>
    <row r="92" spans="1:6" ht="30">
      <c r="A92" s="227">
        <v>2</v>
      </c>
      <c r="B92" s="224">
        <v>42719</v>
      </c>
      <c r="C92" s="224" t="s">
        <v>166</v>
      </c>
      <c r="D92" s="225">
        <v>254490.64</v>
      </c>
      <c r="E92" s="225">
        <v>0</v>
      </c>
      <c r="F92" s="228" t="s">
        <v>153</v>
      </c>
    </row>
    <row r="93" spans="1:6" ht="30">
      <c r="A93" s="227">
        <v>3</v>
      </c>
      <c r="B93" s="224">
        <v>42751</v>
      </c>
      <c r="C93" s="224" t="s">
        <v>166</v>
      </c>
      <c r="D93" s="225">
        <f>D92*0.9</f>
        <v>229041.57600000003</v>
      </c>
      <c r="E93" s="225">
        <v>0</v>
      </c>
      <c r="F93" s="228" t="s">
        <v>160</v>
      </c>
    </row>
    <row r="94" spans="1:6" ht="30">
      <c r="A94" s="227">
        <v>4</v>
      </c>
      <c r="B94" s="224">
        <v>42774</v>
      </c>
      <c r="C94" s="224" t="s">
        <v>166</v>
      </c>
      <c r="D94" s="225">
        <f>D92*0.8</f>
        <v>203592.51200000002</v>
      </c>
      <c r="E94" s="225">
        <v>0</v>
      </c>
      <c r="F94" s="228" t="s">
        <v>155</v>
      </c>
    </row>
    <row r="95" spans="1:6" ht="30">
      <c r="A95" s="223">
        <v>5</v>
      </c>
      <c r="B95" s="224">
        <v>42795</v>
      </c>
      <c r="C95" s="224" t="s">
        <v>166</v>
      </c>
      <c r="D95" s="225">
        <f>D92*0.7</f>
        <v>178143.448</v>
      </c>
      <c r="E95" s="225">
        <v>0</v>
      </c>
      <c r="F95" s="228" t="s">
        <v>156</v>
      </c>
    </row>
    <row r="96" spans="1:6" ht="30">
      <c r="A96" s="223">
        <v>6</v>
      </c>
      <c r="B96" s="224">
        <v>42916</v>
      </c>
      <c r="C96" s="224" t="s">
        <v>167</v>
      </c>
      <c r="D96" s="233">
        <v>160329.1032</v>
      </c>
      <c r="E96" s="234">
        <v>0</v>
      </c>
      <c r="F96" s="228" t="s">
        <v>153</v>
      </c>
    </row>
    <row r="97" spans="1:6" ht="30">
      <c r="A97" s="223">
        <v>7</v>
      </c>
      <c r="B97" s="224">
        <v>42934</v>
      </c>
      <c r="C97" s="224" t="s">
        <v>167</v>
      </c>
      <c r="D97" s="234">
        <f>D96*0.9</f>
        <v>144296.19288000002</v>
      </c>
      <c r="E97" s="234">
        <v>0</v>
      </c>
      <c r="F97" s="228" t="s">
        <v>160</v>
      </c>
    </row>
    <row r="98" spans="1:6" ht="30">
      <c r="A98" s="223">
        <v>8</v>
      </c>
      <c r="B98" s="224">
        <v>42950</v>
      </c>
      <c r="C98" s="224" t="s">
        <v>167</v>
      </c>
      <c r="D98" s="233">
        <f>D96*0.8</f>
        <v>128263.28256000002</v>
      </c>
      <c r="E98" s="234">
        <v>0</v>
      </c>
      <c r="F98" s="228" t="s">
        <v>155</v>
      </c>
    </row>
    <row r="99" spans="1:6" ht="30">
      <c r="A99" s="223">
        <v>9</v>
      </c>
      <c r="B99" s="224">
        <v>42965</v>
      </c>
      <c r="C99" s="224" t="s">
        <v>167</v>
      </c>
      <c r="D99" s="234">
        <f>D96*0.7</f>
        <v>112230.37224</v>
      </c>
      <c r="E99" s="234">
        <v>0</v>
      </c>
      <c r="F99" s="228" t="s">
        <v>156</v>
      </c>
    </row>
    <row r="101" spans="1:6" ht="14.25">
      <c r="A101" s="360" t="s">
        <v>336</v>
      </c>
      <c r="B101" s="360"/>
      <c r="C101" s="360"/>
      <c r="D101" s="360"/>
      <c r="E101" s="360"/>
      <c r="F101" s="360"/>
    </row>
    <row r="102" spans="1:6" ht="15">
      <c r="A102" s="235">
        <v>1</v>
      </c>
      <c r="B102" s="236">
        <v>42369</v>
      </c>
      <c r="C102" s="236" t="s">
        <v>337</v>
      </c>
      <c r="D102" s="231">
        <v>241955.5908</v>
      </c>
      <c r="E102" s="237">
        <v>0</v>
      </c>
      <c r="F102" s="238" t="s">
        <v>153</v>
      </c>
    </row>
    <row r="103" spans="1:6" ht="30">
      <c r="A103" s="227">
        <v>2</v>
      </c>
      <c r="B103" s="224">
        <v>42719</v>
      </c>
      <c r="C103" s="236" t="s">
        <v>338</v>
      </c>
      <c r="D103" s="231">
        <v>217760.03</v>
      </c>
      <c r="E103" s="225">
        <v>0</v>
      </c>
      <c r="F103" s="228" t="s">
        <v>153</v>
      </c>
    </row>
    <row r="104" spans="1:6" ht="30">
      <c r="A104" s="227">
        <v>3</v>
      </c>
      <c r="B104" s="224">
        <v>42751</v>
      </c>
      <c r="C104" s="236" t="s">
        <v>338</v>
      </c>
      <c r="D104" s="225">
        <f>D103*0.9</f>
        <v>195984.027</v>
      </c>
      <c r="E104" s="225">
        <v>0</v>
      </c>
      <c r="F104" s="228" t="s">
        <v>160</v>
      </c>
    </row>
    <row r="105" spans="1:6" ht="30">
      <c r="A105" s="227">
        <v>4</v>
      </c>
      <c r="B105" s="224">
        <v>42774</v>
      </c>
      <c r="C105" s="236" t="s">
        <v>338</v>
      </c>
      <c r="D105" s="225">
        <f>D103*0.8</f>
        <v>174208.024</v>
      </c>
      <c r="E105" s="225">
        <v>0</v>
      </c>
      <c r="F105" s="228" t="s">
        <v>155</v>
      </c>
    </row>
    <row r="106" spans="1:6" ht="30">
      <c r="A106" s="223">
        <v>5</v>
      </c>
      <c r="B106" s="224">
        <v>42795</v>
      </c>
      <c r="C106" s="236" t="s">
        <v>338</v>
      </c>
      <c r="D106" s="239">
        <f>D103*0.7</f>
        <v>152432.02099999998</v>
      </c>
      <c r="E106" s="225">
        <v>0</v>
      </c>
      <c r="F106" s="228" t="s">
        <v>156</v>
      </c>
    </row>
    <row r="107" spans="1:6" ht="30">
      <c r="A107" s="223">
        <v>6</v>
      </c>
      <c r="B107" s="224">
        <v>42916</v>
      </c>
      <c r="C107" s="236" t="s">
        <v>167</v>
      </c>
      <c r="D107" s="233">
        <v>137188.82</v>
      </c>
      <c r="E107" s="234">
        <v>0</v>
      </c>
      <c r="F107" s="228" t="s">
        <v>153</v>
      </c>
    </row>
    <row r="108" spans="1:6" ht="30">
      <c r="A108" s="223">
        <v>7</v>
      </c>
      <c r="B108" s="224">
        <v>42934</v>
      </c>
      <c r="C108" s="236" t="s">
        <v>167</v>
      </c>
      <c r="D108" s="234">
        <f>D107*0.9</f>
        <v>123469.93800000001</v>
      </c>
      <c r="E108" s="234">
        <v>0</v>
      </c>
      <c r="F108" s="228" t="s">
        <v>160</v>
      </c>
    </row>
    <row r="109" spans="1:6" ht="30">
      <c r="A109" s="223">
        <v>8</v>
      </c>
      <c r="B109" s="224">
        <v>42950</v>
      </c>
      <c r="C109" s="236" t="s">
        <v>167</v>
      </c>
      <c r="D109" s="233">
        <f>D107*0.8</f>
        <v>109751.05600000001</v>
      </c>
      <c r="E109" s="234">
        <v>0</v>
      </c>
      <c r="F109" s="228" t="s">
        <v>155</v>
      </c>
    </row>
    <row r="110" spans="1:6" ht="30">
      <c r="A110" s="223">
        <v>9</v>
      </c>
      <c r="B110" s="224">
        <v>42965</v>
      </c>
      <c r="C110" s="236" t="s">
        <v>167</v>
      </c>
      <c r="D110" s="234">
        <f>D107*0.7</f>
        <v>96032.174</v>
      </c>
      <c r="E110" s="234">
        <v>0</v>
      </c>
      <c r="F110" s="228" t="s">
        <v>156</v>
      </c>
    </row>
    <row r="112" spans="1:6" ht="14.25">
      <c r="A112" s="360" t="s">
        <v>339</v>
      </c>
      <c r="B112" s="360"/>
      <c r="C112" s="360"/>
      <c r="D112" s="360"/>
      <c r="E112" s="360"/>
      <c r="F112" s="360"/>
    </row>
    <row r="113" spans="1:6" ht="30">
      <c r="A113" s="223">
        <v>1</v>
      </c>
      <c r="B113" s="224">
        <v>42369</v>
      </c>
      <c r="C113" s="224" t="s">
        <v>206</v>
      </c>
      <c r="D113" s="231">
        <v>58302.551999999996</v>
      </c>
      <c r="E113" s="225">
        <v>0</v>
      </c>
      <c r="F113" s="226" t="s">
        <v>153</v>
      </c>
    </row>
    <row r="114" spans="1:6" ht="30">
      <c r="A114" s="227">
        <v>2</v>
      </c>
      <c r="B114" s="224">
        <v>42719</v>
      </c>
      <c r="C114" s="224" t="s">
        <v>166</v>
      </c>
      <c r="D114" s="225">
        <v>52472.3</v>
      </c>
      <c r="E114" s="225">
        <v>0</v>
      </c>
      <c r="F114" s="226" t="s">
        <v>153</v>
      </c>
    </row>
    <row r="115" spans="1:6" ht="30">
      <c r="A115" s="227">
        <v>3</v>
      </c>
      <c r="B115" s="224">
        <v>42751</v>
      </c>
      <c r="C115" s="224" t="s">
        <v>166</v>
      </c>
      <c r="D115" s="225">
        <f>D114*0.9</f>
        <v>47225.07000000001</v>
      </c>
      <c r="E115" s="225">
        <v>0</v>
      </c>
      <c r="F115" s="228" t="s">
        <v>160</v>
      </c>
    </row>
    <row r="116" spans="1:6" ht="30">
      <c r="A116" s="227">
        <v>4</v>
      </c>
      <c r="B116" s="224">
        <v>42774</v>
      </c>
      <c r="C116" s="224" t="s">
        <v>166</v>
      </c>
      <c r="D116" s="225">
        <f>D114*0.8</f>
        <v>41977.840000000004</v>
      </c>
      <c r="E116" s="225">
        <v>0</v>
      </c>
      <c r="F116" s="228" t="s">
        <v>155</v>
      </c>
    </row>
    <row r="117" spans="1:6" ht="30">
      <c r="A117" s="229">
        <v>5</v>
      </c>
      <c r="B117" s="224">
        <v>42795</v>
      </c>
      <c r="C117" s="224" t="s">
        <v>166</v>
      </c>
      <c r="D117" s="225">
        <f>D114*0.7</f>
        <v>36730.61</v>
      </c>
      <c r="E117" s="225">
        <v>0</v>
      </c>
      <c r="F117" s="228" t="s">
        <v>156</v>
      </c>
    </row>
    <row r="118" spans="1:6" ht="30">
      <c r="A118" s="229">
        <v>6</v>
      </c>
      <c r="B118" s="224">
        <v>42916</v>
      </c>
      <c r="C118" s="236" t="s">
        <v>167</v>
      </c>
      <c r="D118" s="225">
        <v>33057.549</v>
      </c>
      <c r="E118" s="232">
        <v>0</v>
      </c>
      <c r="F118" s="228" t="s">
        <v>153</v>
      </c>
    </row>
    <row r="119" spans="1:6" ht="30">
      <c r="A119" s="229">
        <v>7</v>
      </c>
      <c r="B119" s="224">
        <v>42934</v>
      </c>
      <c r="C119" s="236" t="s">
        <v>167</v>
      </c>
      <c r="D119" s="225">
        <f>D118*0.9</f>
        <v>29751.7941</v>
      </c>
      <c r="E119" s="232">
        <v>0</v>
      </c>
      <c r="F119" s="228" t="s">
        <v>160</v>
      </c>
    </row>
    <row r="120" spans="1:6" ht="30">
      <c r="A120" s="229">
        <v>8</v>
      </c>
      <c r="B120" s="224">
        <v>42950</v>
      </c>
      <c r="C120" s="236" t="s">
        <v>167</v>
      </c>
      <c r="D120" s="225">
        <f>D118*0.8</f>
        <v>26446.0392</v>
      </c>
      <c r="E120" s="232">
        <v>0</v>
      </c>
      <c r="F120" s="228" t="s">
        <v>155</v>
      </c>
    </row>
    <row r="121" spans="1:6" ht="30">
      <c r="A121" s="229">
        <v>9</v>
      </c>
      <c r="B121" s="224">
        <v>42965</v>
      </c>
      <c r="C121" s="236" t="s">
        <v>167</v>
      </c>
      <c r="D121" s="225">
        <f>D118*0.7</f>
        <v>23140.2843</v>
      </c>
      <c r="E121" s="232">
        <v>0</v>
      </c>
      <c r="F121" s="228" t="s">
        <v>156</v>
      </c>
    </row>
    <row r="124" spans="1:6" ht="14.25">
      <c r="A124" s="360" t="s">
        <v>340</v>
      </c>
      <c r="B124" s="360"/>
      <c r="C124" s="360"/>
      <c r="D124" s="360"/>
      <c r="E124" s="360"/>
      <c r="F124" s="360"/>
    </row>
    <row r="125" spans="1:6" ht="30">
      <c r="A125" s="223">
        <v>1</v>
      </c>
      <c r="B125" s="224">
        <v>42369</v>
      </c>
      <c r="C125" s="224" t="s">
        <v>206</v>
      </c>
      <c r="D125" s="225">
        <v>189483.294</v>
      </c>
      <c r="E125" s="225">
        <v>0</v>
      </c>
      <c r="F125" s="226" t="s">
        <v>153</v>
      </c>
    </row>
    <row r="126" spans="1:6" ht="30">
      <c r="A126" s="227">
        <v>2</v>
      </c>
      <c r="B126" s="224">
        <v>42719</v>
      </c>
      <c r="C126" s="224" t="s">
        <v>166</v>
      </c>
      <c r="D126" s="225">
        <v>170534.96</v>
      </c>
      <c r="E126" s="225">
        <v>0</v>
      </c>
      <c r="F126" s="226" t="s">
        <v>153</v>
      </c>
    </row>
    <row r="127" spans="1:6" ht="30">
      <c r="A127" s="227">
        <v>3</v>
      </c>
      <c r="B127" s="224">
        <v>42751</v>
      </c>
      <c r="C127" s="224" t="s">
        <v>166</v>
      </c>
      <c r="D127" s="225">
        <f>D126*0.9</f>
        <v>153481.464</v>
      </c>
      <c r="E127" s="225">
        <v>0</v>
      </c>
      <c r="F127" s="228" t="s">
        <v>160</v>
      </c>
    </row>
    <row r="128" spans="1:6" ht="30">
      <c r="A128" s="227">
        <v>4</v>
      </c>
      <c r="B128" s="224">
        <v>42774</v>
      </c>
      <c r="C128" s="224" t="s">
        <v>166</v>
      </c>
      <c r="D128" s="225">
        <f>D126*0.8</f>
        <v>136427.968</v>
      </c>
      <c r="E128" s="225">
        <v>0</v>
      </c>
      <c r="F128" s="228" t="s">
        <v>155</v>
      </c>
    </row>
    <row r="129" spans="1:6" ht="30">
      <c r="A129" s="229">
        <v>5</v>
      </c>
      <c r="B129" s="224">
        <v>42795</v>
      </c>
      <c r="C129" s="224" t="s">
        <v>166</v>
      </c>
      <c r="D129" s="225">
        <f>D126*0.7</f>
        <v>119374.47199999998</v>
      </c>
      <c r="E129" s="225">
        <v>0</v>
      </c>
      <c r="F129" s="228" t="s">
        <v>156</v>
      </c>
    </row>
    <row r="130" spans="1:6" ht="30">
      <c r="A130" s="229">
        <v>6</v>
      </c>
      <c r="B130" s="224">
        <v>42916</v>
      </c>
      <c r="C130" s="236" t="s">
        <v>167</v>
      </c>
      <c r="D130" s="225">
        <v>107437.02</v>
      </c>
      <c r="E130" s="232">
        <v>0</v>
      </c>
      <c r="F130" s="228" t="s">
        <v>153</v>
      </c>
    </row>
    <row r="131" spans="1:6" ht="30">
      <c r="A131" s="229">
        <v>7</v>
      </c>
      <c r="B131" s="224">
        <v>42934</v>
      </c>
      <c r="C131" s="236" t="s">
        <v>167</v>
      </c>
      <c r="D131" s="225">
        <f>D130*0.9</f>
        <v>96693.318</v>
      </c>
      <c r="E131" s="232">
        <v>0</v>
      </c>
      <c r="F131" s="228" t="s">
        <v>160</v>
      </c>
    </row>
    <row r="132" spans="1:6" ht="30">
      <c r="A132" s="229">
        <v>8</v>
      </c>
      <c r="B132" s="224">
        <v>42950</v>
      </c>
      <c r="C132" s="236" t="s">
        <v>167</v>
      </c>
      <c r="D132" s="225">
        <f>D130*0.8</f>
        <v>85949.61600000001</v>
      </c>
      <c r="E132" s="232">
        <v>0</v>
      </c>
      <c r="F132" s="228" t="s">
        <v>155</v>
      </c>
    </row>
    <row r="133" spans="1:6" ht="30">
      <c r="A133" s="229">
        <v>9</v>
      </c>
      <c r="B133" s="224">
        <v>42965</v>
      </c>
      <c r="C133" s="236" t="s">
        <v>167</v>
      </c>
      <c r="D133" s="225">
        <f>D130*0.7</f>
        <v>75205.914</v>
      </c>
      <c r="E133" s="232">
        <v>0</v>
      </c>
      <c r="F133" s="228" t="s">
        <v>156</v>
      </c>
    </row>
  </sheetData>
  <sheetProtection/>
  <mergeCells count="14">
    <mergeCell ref="A62:F62"/>
    <mergeCell ref="A9:F9"/>
    <mergeCell ref="A19:F19"/>
    <mergeCell ref="A1:F1"/>
    <mergeCell ref="A3:F3"/>
    <mergeCell ref="A28:F28"/>
    <mergeCell ref="A36:F36"/>
    <mergeCell ref="A47:F47"/>
    <mergeCell ref="A73:F73"/>
    <mergeCell ref="A76:F76"/>
    <mergeCell ref="A90:F90"/>
    <mergeCell ref="A101:F101"/>
    <mergeCell ref="A112:F112"/>
    <mergeCell ref="A124:F124"/>
  </mergeCells>
  <printOptions/>
  <pageMargins left="0.9055118110236221" right="0.31496062992125984" top="0.35433070866141736" bottom="0.35433070866141736" header="0.31496062992125984" footer="0.31496062992125984"/>
  <pageSetup fitToHeight="3" horizontalDpi="600" verticalDpi="600" orientation="portrait" paperSize="9" scale="80" r:id="rId1"/>
  <rowBreaks count="2" manualBreakCount="2">
    <brk id="34" max="5" man="1"/>
    <brk id="71" max="5" man="1"/>
  </rowBreaks>
</worksheet>
</file>

<file path=xl/worksheets/sheet3.xml><?xml version="1.0" encoding="utf-8"?>
<worksheet xmlns="http://schemas.openxmlformats.org/spreadsheetml/2006/main" xmlns:r="http://schemas.openxmlformats.org/officeDocument/2006/relationships">
  <sheetPr>
    <tabColor rgb="FFFF0000"/>
  </sheetPr>
  <dimension ref="A1:BK58"/>
  <sheetViews>
    <sheetView view="pageBreakPreview" zoomScale="80" zoomScaleNormal="90" zoomScaleSheetLayoutView="80" zoomScalePageLayoutView="0" workbookViewId="0" topLeftCell="A1">
      <pane ySplit="1" topLeftCell="A47" activePane="bottomLeft" state="frozen"/>
      <selection pane="topLeft" activeCell="A1" sqref="A1"/>
      <selection pane="bottomLeft" activeCell="I53" sqref="I53"/>
    </sheetView>
  </sheetViews>
  <sheetFormatPr defaultColWidth="13.140625" defaultRowHeight="17.25" customHeight="1"/>
  <cols>
    <col min="1" max="1" width="9.00390625" style="130" customWidth="1"/>
    <col min="2" max="2" width="19.00390625" style="130" customWidth="1"/>
    <col min="3" max="3" width="21.57421875" style="131" customWidth="1"/>
    <col min="4" max="7" width="13.140625" style="130" customWidth="1"/>
    <col min="8" max="8" width="9.8515625" style="130" customWidth="1"/>
    <col min="9" max="9" width="13.140625" style="147" customWidth="1"/>
    <col min="10" max="12" width="13.140625" style="130" customWidth="1"/>
    <col min="13" max="13" width="16.140625" style="130" customWidth="1"/>
    <col min="14" max="16" width="13.140625" style="130" customWidth="1"/>
    <col min="17" max="17" width="13.7109375" style="252" customWidth="1"/>
    <col min="18" max="18" width="13.57421875" style="252" customWidth="1"/>
    <col min="19" max="21" width="13.28125" style="252" customWidth="1"/>
    <col min="22" max="22" width="13.140625" style="252" customWidth="1"/>
    <col min="23" max="27" width="13.140625" style="147" customWidth="1"/>
    <col min="28" max="29" width="13.140625" style="27" customWidth="1"/>
    <col min="30" max="30" width="13.140625" style="148" customWidth="1"/>
    <col min="31" max="31" width="13.140625" style="147" customWidth="1" collapsed="1"/>
    <col min="32" max="33" width="13.140625" style="147" customWidth="1"/>
    <col min="34" max="35" width="13.140625" style="27" customWidth="1"/>
    <col min="36" max="36" width="13.140625" style="278" customWidth="1"/>
    <col min="37" max="37" width="13.140625" style="145" customWidth="1"/>
    <col min="38" max="38" width="13.140625" style="150" customWidth="1"/>
    <col min="39" max="40" width="13.140625" style="149" customWidth="1"/>
    <col min="41" max="42" width="13.140625" style="151" customWidth="1"/>
    <col min="43" max="43" width="27.140625" style="151" customWidth="1"/>
    <col min="44" max="45" width="13.140625" style="149" customWidth="1"/>
    <col min="46" max="63" width="13.140625" style="130" customWidth="1"/>
    <col min="64" max="16384" width="13.140625" style="130" customWidth="1"/>
  </cols>
  <sheetData>
    <row r="1" spans="6:63" ht="17.25" customHeight="1" thickBot="1">
      <c r="F1" s="129"/>
      <c r="G1" s="131"/>
      <c r="I1" s="130"/>
      <c r="J1" s="129"/>
      <c r="K1" s="131"/>
      <c r="N1" s="129"/>
      <c r="O1" s="131"/>
      <c r="Q1" s="241"/>
      <c r="R1" s="242"/>
      <c r="S1" s="243"/>
      <c r="T1" s="241"/>
      <c r="U1" s="241"/>
      <c r="V1" s="242"/>
      <c r="W1" s="131"/>
      <c r="X1" s="130"/>
      <c r="Y1" s="130"/>
      <c r="Z1" s="129"/>
      <c r="AA1" s="131"/>
      <c r="AB1" s="132"/>
      <c r="AC1" s="132"/>
      <c r="AD1" s="132"/>
      <c r="AE1" s="129"/>
      <c r="AF1" s="131"/>
      <c r="AG1" s="130"/>
      <c r="AH1" s="132"/>
      <c r="AI1" s="133"/>
      <c r="AJ1" s="273"/>
      <c r="AK1" s="133"/>
      <c r="AL1" s="131"/>
      <c r="AM1" s="130"/>
      <c r="AN1" s="130"/>
      <c r="AO1" s="133"/>
      <c r="AP1" s="134"/>
      <c r="AQ1" s="132"/>
      <c r="AR1" s="130"/>
      <c r="AS1" s="129"/>
      <c r="AT1" s="131"/>
      <c r="AW1" s="129"/>
      <c r="AX1" s="131"/>
      <c r="BA1" s="129"/>
      <c r="BB1" s="131"/>
      <c r="BF1" s="129"/>
      <c r="BG1" s="131"/>
      <c r="BJ1" s="129"/>
      <c r="BK1" s="131"/>
    </row>
    <row r="2" spans="1:63" ht="30.75" customHeight="1" thickBot="1">
      <c r="A2" s="392" t="s">
        <v>391</v>
      </c>
      <c r="B2" s="387"/>
      <c r="C2" s="362" t="s">
        <v>217</v>
      </c>
      <c r="D2" s="363"/>
      <c r="E2" s="363"/>
      <c r="F2" s="363"/>
      <c r="G2" s="363"/>
      <c r="H2" s="363"/>
      <c r="I2" s="363"/>
      <c r="J2" s="363"/>
      <c r="K2" s="363"/>
      <c r="L2" s="363"/>
      <c r="M2" s="363"/>
      <c r="N2" s="363"/>
      <c r="O2" s="363"/>
      <c r="P2" s="364"/>
      <c r="Q2" s="365" t="s">
        <v>346</v>
      </c>
      <c r="R2" s="366"/>
      <c r="S2" s="366"/>
      <c r="T2" s="366"/>
      <c r="U2" s="366"/>
      <c r="V2" s="367"/>
      <c r="W2" s="375" t="s">
        <v>218</v>
      </c>
      <c r="X2" s="376"/>
      <c r="Y2" s="376"/>
      <c r="Z2" s="376"/>
      <c r="AA2" s="377"/>
      <c r="AB2" s="378" t="s">
        <v>219</v>
      </c>
      <c r="AC2" s="379"/>
      <c r="AD2" s="379"/>
      <c r="AE2" s="379"/>
      <c r="AF2" s="379"/>
      <c r="AG2" s="379"/>
      <c r="AH2" s="379"/>
      <c r="AI2" s="379"/>
      <c r="AJ2" s="380"/>
      <c r="AK2" s="381" t="s">
        <v>220</v>
      </c>
      <c r="AL2" s="382"/>
      <c r="AM2" s="382"/>
      <c r="AN2" s="383"/>
      <c r="AO2" s="384" t="s">
        <v>221</v>
      </c>
      <c r="AP2" s="385"/>
      <c r="AQ2" s="385"/>
      <c r="AR2" s="385"/>
      <c r="AS2" s="386"/>
      <c r="AT2" s="368" t="s">
        <v>222</v>
      </c>
      <c r="AU2" s="369"/>
      <c r="AV2" s="369"/>
      <c r="AW2" s="369"/>
      <c r="AX2" s="369"/>
      <c r="AY2" s="369"/>
      <c r="AZ2" s="369"/>
      <c r="BA2" s="369"/>
      <c r="BB2" s="369"/>
      <c r="BC2" s="369"/>
      <c r="BD2" s="370"/>
      <c r="BE2" s="373" t="s">
        <v>223</v>
      </c>
      <c r="BF2" s="374"/>
      <c r="BG2" s="374"/>
      <c r="BH2" s="374"/>
      <c r="BI2" s="374"/>
      <c r="BJ2" s="374"/>
      <c r="BK2" s="374"/>
    </row>
    <row r="3" spans="1:63" s="244" customFormat="1" ht="66" customHeight="1" thickBot="1">
      <c r="A3" s="393"/>
      <c r="B3" s="388" t="s">
        <v>293</v>
      </c>
      <c r="C3" s="135" t="s">
        <v>224</v>
      </c>
      <c r="D3" s="135" t="s">
        <v>225</v>
      </c>
      <c r="E3" s="135" t="s">
        <v>188</v>
      </c>
      <c r="F3" s="135" t="s">
        <v>78</v>
      </c>
      <c r="G3" s="135" t="s">
        <v>79</v>
      </c>
      <c r="H3" s="135" t="s">
        <v>18</v>
      </c>
      <c r="I3" s="136" t="s">
        <v>80</v>
      </c>
      <c r="J3" s="135" t="s">
        <v>81</v>
      </c>
      <c r="K3" s="135" t="s">
        <v>82</v>
      </c>
      <c r="L3" s="135" t="s">
        <v>83</v>
      </c>
      <c r="M3" s="135" t="s">
        <v>84</v>
      </c>
      <c r="N3" s="135" t="s">
        <v>85</v>
      </c>
      <c r="O3" s="135" t="s">
        <v>333</v>
      </c>
      <c r="P3" s="135" t="s">
        <v>86</v>
      </c>
      <c r="Q3" s="136" t="s">
        <v>87</v>
      </c>
      <c r="R3" s="136" t="s">
        <v>88</v>
      </c>
      <c r="S3" s="136" t="s">
        <v>89</v>
      </c>
      <c r="T3" s="136" t="s">
        <v>90</v>
      </c>
      <c r="U3" s="136" t="s">
        <v>91</v>
      </c>
      <c r="V3" s="136" t="s">
        <v>92</v>
      </c>
      <c r="W3" s="135" t="s">
        <v>93</v>
      </c>
      <c r="X3" s="135" t="s">
        <v>94</v>
      </c>
      <c r="Y3" s="135" t="s">
        <v>95</v>
      </c>
      <c r="Z3" s="135" t="s">
        <v>96</v>
      </c>
      <c r="AA3" s="135" t="s">
        <v>97</v>
      </c>
      <c r="AB3" s="135" t="s">
        <v>312</v>
      </c>
      <c r="AC3" s="135" t="s">
        <v>313</v>
      </c>
      <c r="AD3" s="135" t="s">
        <v>311</v>
      </c>
      <c r="AE3" s="135" t="s">
        <v>226</v>
      </c>
      <c r="AF3" s="135" t="s">
        <v>227</v>
      </c>
      <c r="AG3" s="135" t="s">
        <v>310</v>
      </c>
      <c r="AH3" s="135" t="s">
        <v>98</v>
      </c>
      <c r="AI3" s="135" t="s">
        <v>170</v>
      </c>
      <c r="AJ3" s="274" t="s">
        <v>99</v>
      </c>
      <c r="AK3" s="137" t="s">
        <v>100</v>
      </c>
      <c r="AL3" s="137" t="s">
        <v>171</v>
      </c>
      <c r="AM3" s="135" t="s">
        <v>189</v>
      </c>
      <c r="AN3" s="135" t="s">
        <v>190</v>
      </c>
      <c r="AO3" s="135" t="s">
        <v>101</v>
      </c>
      <c r="AP3" s="135" t="s">
        <v>102</v>
      </c>
      <c r="AQ3" s="135" t="s">
        <v>73</v>
      </c>
      <c r="AR3" s="135" t="s">
        <v>103</v>
      </c>
      <c r="AS3" s="135" t="s">
        <v>172</v>
      </c>
      <c r="AT3" s="135" t="s">
        <v>104</v>
      </c>
      <c r="AU3" s="135" t="s">
        <v>228</v>
      </c>
      <c r="AV3" s="135" t="s">
        <v>19</v>
      </c>
      <c r="AW3" s="135" t="s">
        <v>229</v>
      </c>
      <c r="AX3" s="135" t="s">
        <v>230</v>
      </c>
      <c r="AY3" s="135" t="s">
        <v>231</v>
      </c>
      <c r="AZ3" s="135" t="s">
        <v>232</v>
      </c>
      <c r="BA3" s="135" t="s">
        <v>233</v>
      </c>
      <c r="BB3" s="135" t="s">
        <v>105</v>
      </c>
      <c r="BC3" s="135" t="s">
        <v>106</v>
      </c>
      <c r="BD3" s="135" t="s">
        <v>234</v>
      </c>
      <c r="BE3" s="135" t="s">
        <v>173</v>
      </c>
      <c r="BF3" s="135" t="s">
        <v>174</v>
      </c>
      <c r="BG3" s="135" t="s">
        <v>175</v>
      </c>
      <c r="BH3" s="135" t="s">
        <v>176</v>
      </c>
      <c r="BI3" s="135" t="s">
        <v>177</v>
      </c>
      <c r="BJ3" s="135" t="s">
        <v>178</v>
      </c>
      <c r="BK3" s="135" t="s">
        <v>179</v>
      </c>
    </row>
    <row r="4" spans="1:63" s="250" customFormat="1" ht="14.25" customHeight="1">
      <c r="A4" s="391"/>
      <c r="B4" s="389"/>
      <c r="C4" s="245" t="s">
        <v>235</v>
      </c>
      <c r="D4" s="245" t="s">
        <v>236</v>
      </c>
      <c r="E4" s="245" t="s">
        <v>237</v>
      </c>
      <c r="F4" s="245" t="s">
        <v>238</v>
      </c>
      <c r="G4" s="245" t="s">
        <v>239</v>
      </c>
      <c r="H4" s="245" t="s">
        <v>240</v>
      </c>
      <c r="I4" s="245" t="s">
        <v>241</v>
      </c>
      <c r="J4" s="245" t="s">
        <v>242</v>
      </c>
      <c r="K4" s="245" t="s">
        <v>243</v>
      </c>
      <c r="L4" s="245" t="s">
        <v>244</v>
      </c>
      <c r="M4" s="245" t="s">
        <v>245</v>
      </c>
      <c r="N4" s="245" t="s">
        <v>246</v>
      </c>
      <c r="O4" s="245" t="s">
        <v>247</v>
      </c>
      <c r="P4" s="245" t="s">
        <v>248</v>
      </c>
      <c r="Q4" s="246" t="s">
        <v>249</v>
      </c>
      <c r="R4" s="246" t="s">
        <v>250</v>
      </c>
      <c r="S4" s="246" t="s">
        <v>251</v>
      </c>
      <c r="T4" s="246" t="s">
        <v>252</v>
      </c>
      <c r="U4" s="246" t="s">
        <v>253</v>
      </c>
      <c r="V4" s="246" t="s">
        <v>254</v>
      </c>
      <c r="W4" s="245" t="s">
        <v>255</v>
      </c>
      <c r="X4" s="245" t="s">
        <v>256</v>
      </c>
      <c r="Y4" s="245" t="s">
        <v>257</v>
      </c>
      <c r="Z4" s="245" t="s">
        <v>258</v>
      </c>
      <c r="AA4" s="245" t="s">
        <v>259</v>
      </c>
      <c r="AB4" s="247" t="s">
        <v>260</v>
      </c>
      <c r="AC4" s="247" t="s">
        <v>261</v>
      </c>
      <c r="AD4" s="245" t="s">
        <v>294</v>
      </c>
      <c r="AE4" s="245" t="s">
        <v>295</v>
      </c>
      <c r="AF4" s="245" t="s">
        <v>262</v>
      </c>
      <c r="AG4" s="247" t="s">
        <v>263</v>
      </c>
      <c r="AH4" s="247" t="s">
        <v>296</v>
      </c>
      <c r="AI4" s="248" t="s">
        <v>297</v>
      </c>
      <c r="AJ4" s="275" t="s">
        <v>298</v>
      </c>
      <c r="AK4" s="248" t="s">
        <v>264</v>
      </c>
      <c r="AL4" s="249" t="s">
        <v>265</v>
      </c>
      <c r="AM4" s="245" t="s">
        <v>266</v>
      </c>
      <c r="AN4" s="245" t="s">
        <v>267</v>
      </c>
      <c r="AO4" s="247" t="s">
        <v>268</v>
      </c>
      <c r="AP4" s="247" t="s">
        <v>269</v>
      </c>
      <c r="AQ4" s="247" t="s">
        <v>270</v>
      </c>
      <c r="AR4" s="245" t="s">
        <v>271</v>
      </c>
      <c r="AS4" s="245" t="s">
        <v>272</v>
      </c>
      <c r="AT4" s="245" t="s">
        <v>273</v>
      </c>
      <c r="AU4" s="245" t="s">
        <v>274</v>
      </c>
      <c r="AV4" s="245" t="s">
        <v>275</v>
      </c>
      <c r="AW4" s="245" t="s">
        <v>276</v>
      </c>
      <c r="AX4" s="245" t="s">
        <v>277</v>
      </c>
      <c r="AY4" s="245" t="s">
        <v>278</v>
      </c>
      <c r="AZ4" s="245" t="s">
        <v>279</v>
      </c>
      <c r="BA4" s="245" t="s">
        <v>280</v>
      </c>
      <c r="BB4" s="245" t="s">
        <v>281</v>
      </c>
      <c r="BC4" s="245" t="s">
        <v>282</v>
      </c>
      <c r="BD4" s="245" t="s">
        <v>283</v>
      </c>
      <c r="BE4" s="245" t="s">
        <v>284</v>
      </c>
      <c r="BF4" s="245" t="s">
        <v>285</v>
      </c>
      <c r="BG4" s="245" t="s">
        <v>286</v>
      </c>
      <c r="BH4" s="245" t="s">
        <v>287</v>
      </c>
      <c r="BI4" s="245" t="s">
        <v>288</v>
      </c>
      <c r="BJ4" s="245" t="s">
        <v>289</v>
      </c>
      <c r="BK4" s="245" t="s">
        <v>290</v>
      </c>
    </row>
    <row r="5" spans="1:63" s="251" customFormat="1" ht="38.25">
      <c r="A5" s="55">
        <v>1</v>
      </c>
      <c r="B5" s="390" t="s">
        <v>347</v>
      </c>
      <c r="C5" s="55" t="s">
        <v>291</v>
      </c>
      <c r="D5" s="55">
        <v>300852</v>
      </c>
      <c r="E5" s="139" t="s">
        <v>124</v>
      </c>
      <c r="F5" s="140">
        <v>39553</v>
      </c>
      <c r="G5" s="140">
        <v>40283</v>
      </c>
      <c r="H5" s="55">
        <v>980</v>
      </c>
      <c r="I5" s="31">
        <v>17977</v>
      </c>
      <c r="J5" s="141">
        <v>0</v>
      </c>
      <c r="K5" s="141">
        <v>0</v>
      </c>
      <c r="L5" s="142" t="s">
        <v>125</v>
      </c>
      <c r="M5" s="142" t="s">
        <v>115</v>
      </c>
      <c r="N5" s="55" t="s">
        <v>116</v>
      </c>
      <c r="O5" s="55" t="s">
        <v>26</v>
      </c>
      <c r="P5" s="55" t="s">
        <v>26</v>
      </c>
      <c r="Q5" s="31">
        <f>R5+S5+T5+U5</f>
        <v>54.79</v>
      </c>
      <c r="R5" s="31">
        <v>54.79</v>
      </c>
      <c r="S5" s="31">
        <v>0</v>
      </c>
      <c r="T5" s="31">
        <v>0</v>
      </c>
      <c r="U5" s="31">
        <v>0</v>
      </c>
      <c r="V5" s="31">
        <v>54.79</v>
      </c>
      <c r="W5" s="31" t="s">
        <v>110</v>
      </c>
      <c r="X5" s="31" t="s">
        <v>112</v>
      </c>
      <c r="Y5" s="31" t="s">
        <v>112</v>
      </c>
      <c r="Z5" s="31" t="s">
        <v>111</v>
      </c>
      <c r="AA5" s="31" t="s">
        <v>110</v>
      </c>
      <c r="AB5" s="31">
        <v>0</v>
      </c>
      <c r="AC5" s="31">
        <v>0</v>
      </c>
      <c r="AD5" s="31">
        <v>0</v>
      </c>
      <c r="AE5" s="31" t="s">
        <v>112</v>
      </c>
      <c r="AF5" s="31" t="s">
        <v>112</v>
      </c>
      <c r="AG5" s="31" t="s">
        <v>112</v>
      </c>
      <c r="AH5" s="140">
        <v>41964</v>
      </c>
      <c r="AI5" s="31">
        <v>222.22</v>
      </c>
      <c r="AJ5" s="143">
        <v>3501</v>
      </c>
      <c r="AK5" s="143">
        <v>4</v>
      </c>
      <c r="AL5" s="140">
        <v>41379</v>
      </c>
      <c r="AM5" s="31" t="s">
        <v>111</v>
      </c>
      <c r="AN5" s="31" t="s">
        <v>25</v>
      </c>
      <c r="AO5" s="31">
        <v>0.27395</v>
      </c>
      <c r="AP5" s="140">
        <v>42064</v>
      </c>
      <c r="AQ5" s="31" t="s">
        <v>77</v>
      </c>
      <c r="AR5" s="31">
        <v>54.79</v>
      </c>
      <c r="AS5" s="140">
        <v>42064</v>
      </c>
      <c r="AT5" s="55" t="s">
        <v>26</v>
      </c>
      <c r="AU5" s="55" t="s">
        <v>112</v>
      </c>
      <c r="AV5" s="55" t="s">
        <v>112</v>
      </c>
      <c r="AW5" s="55" t="s">
        <v>112</v>
      </c>
      <c r="AX5" s="55" t="s">
        <v>112</v>
      </c>
      <c r="AY5" s="55" t="s">
        <v>112</v>
      </c>
      <c r="AZ5" s="55" t="s">
        <v>112</v>
      </c>
      <c r="BA5" s="55" t="s">
        <v>112</v>
      </c>
      <c r="BB5" s="55" t="s">
        <v>111</v>
      </c>
      <c r="BC5" s="55" t="s">
        <v>111</v>
      </c>
      <c r="BD5" s="55" t="s">
        <v>111</v>
      </c>
      <c r="BE5" s="55" t="s">
        <v>111</v>
      </c>
      <c r="BF5" s="55" t="s">
        <v>111</v>
      </c>
      <c r="BG5" s="55" t="s">
        <v>111</v>
      </c>
      <c r="BH5" s="55" t="s">
        <v>111</v>
      </c>
      <c r="BI5" s="55" t="s">
        <v>111</v>
      </c>
      <c r="BJ5" s="55" t="s">
        <v>111</v>
      </c>
      <c r="BK5" s="55" t="s">
        <v>110</v>
      </c>
    </row>
    <row r="6" spans="1:63" s="251" customFormat="1" ht="38.25">
      <c r="A6" s="55">
        <v>2</v>
      </c>
      <c r="B6" s="390" t="s">
        <v>348</v>
      </c>
      <c r="C6" s="55" t="s">
        <v>291</v>
      </c>
      <c r="D6" s="55">
        <v>300852</v>
      </c>
      <c r="E6" s="139" t="s">
        <v>126</v>
      </c>
      <c r="F6" s="140">
        <v>39741</v>
      </c>
      <c r="G6" s="140">
        <v>40179</v>
      </c>
      <c r="H6" s="55">
        <v>980</v>
      </c>
      <c r="I6" s="31">
        <v>2996</v>
      </c>
      <c r="J6" s="141">
        <v>0</v>
      </c>
      <c r="K6" s="141">
        <v>0</v>
      </c>
      <c r="L6" s="142" t="s">
        <v>125</v>
      </c>
      <c r="M6" s="142" t="s">
        <v>115</v>
      </c>
      <c r="N6" s="55" t="s">
        <v>116</v>
      </c>
      <c r="O6" s="55" t="s">
        <v>26</v>
      </c>
      <c r="P6" s="55" t="s">
        <v>26</v>
      </c>
      <c r="Q6" s="31">
        <f aca="true" t="shared" si="0" ref="Q6:Q51">R6+S6+T6+U6</f>
        <v>480.24</v>
      </c>
      <c r="R6" s="31">
        <v>480.24</v>
      </c>
      <c r="S6" s="31">
        <v>0</v>
      </c>
      <c r="T6" s="31">
        <v>0</v>
      </c>
      <c r="U6" s="31">
        <v>0</v>
      </c>
      <c r="V6" s="31">
        <v>480.24</v>
      </c>
      <c r="W6" s="31" t="s">
        <v>110</v>
      </c>
      <c r="X6" s="31" t="s">
        <v>112</v>
      </c>
      <c r="Y6" s="31" t="s">
        <v>112</v>
      </c>
      <c r="Z6" s="31" t="s">
        <v>111</v>
      </c>
      <c r="AA6" s="31" t="s">
        <v>110</v>
      </c>
      <c r="AB6" s="31">
        <v>0</v>
      </c>
      <c r="AC6" s="31">
        <v>0</v>
      </c>
      <c r="AD6" s="31">
        <v>0</v>
      </c>
      <c r="AE6" s="31" t="s">
        <v>112</v>
      </c>
      <c r="AF6" s="31" t="s">
        <v>112</v>
      </c>
      <c r="AG6" s="31" t="s">
        <v>112</v>
      </c>
      <c r="AH6" s="140">
        <v>41933</v>
      </c>
      <c r="AI6" s="31">
        <v>41.47</v>
      </c>
      <c r="AJ6" s="143">
        <v>3165</v>
      </c>
      <c r="AK6" s="143">
        <v>4</v>
      </c>
      <c r="AL6" s="140">
        <v>41275</v>
      </c>
      <c r="AM6" s="31" t="s">
        <v>111</v>
      </c>
      <c r="AN6" s="31" t="s">
        <v>25</v>
      </c>
      <c r="AO6" s="31">
        <v>2.4012000000000002</v>
      </c>
      <c r="AP6" s="140">
        <v>42064</v>
      </c>
      <c r="AQ6" s="31" t="s">
        <v>77</v>
      </c>
      <c r="AR6" s="31">
        <v>480.24</v>
      </c>
      <c r="AS6" s="140">
        <v>42064</v>
      </c>
      <c r="AT6" s="55" t="s">
        <v>26</v>
      </c>
      <c r="AU6" s="55" t="s">
        <v>112</v>
      </c>
      <c r="AV6" s="55" t="s">
        <v>112</v>
      </c>
      <c r="AW6" s="55" t="s">
        <v>112</v>
      </c>
      <c r="AX6" s="55" t="s">
        <v>112</v>
      </c>
      <c r="AY6" s="55" t="s">
        <v>112</v>
      </c>
      <c r="AZ6" s="55" t="s">
        <v>112</v>
      </c>
      <c r="BA6" s="55" t="s">
        <v>112</v>
      </c>
      <c r="BB6" s="55" t="s">
        <v>111</v>
      </c>
      <c r="BC6" s="55" t="s">
        <v>111</v>
      </c>
      <c r="BD6" s="55" t="s">
        <v>111</v>
      </c>
      <c r="BE6" s="55" t="s">
        <v>111</v>
      </c>
      <c r="BF6" s="55" t="s">
        <v>111</v>
      </c>
      <c r="BG6" s="55" t="s">
        <v>111</v>
      </c>
      <c r="BH6" s="55" t="s">
        <v>111</v>
      </c>
      <c r="BI6" s="55" t="s">
        <v>111</v>
      </c>
      <c r="BJ6" s="55" t="s">
        <v>111</v>
      </c>
      <c r="BK6" s="55" t="s">
        <v>110</v>
      </c>
    </row>
    <row r="7" spans="1:63" s="251" customFormat="1" ht="38.25">
      <c r="A7" s="55">
        <v>3</v>
      </c>
      <c r="B7" s="390" t="s">
        <v>349</v>
      </c>
      <c r="C7" s="55" t="s">
        <v>291</v>
      </c>
      <c r="D7" s="55">
        <v>300852</v>
      </c>
      <c r="E7" s="139" t="s">
        <v>127</v>
      </c>
      <c r="F7" s="140">
        <v>39741</v>
      </c>
      <c r="G7" s="140">
        <v>40179</v>
      </c>
      <c r="H7" s="55">
        <v>980</v>
      </c>
      <c r="I7" s="31">
        <v>5992.33</v>
      </c>
      <c r="J7" s="141">
        <v>0</v>
      </c>
      <c r="K7" s="141">
        <v>0</v>
      </c>
      <c r="L7" s="142" t="s">
        <v>125</v>
      </c>
      <c r="M7" s="142" t="s">
        <v>115</v>
      </c>
      <c r="N7" s="55" t="s">
        <v>116</v>
      </c>
      <c r="O7" s="55" t="s">
        <v>26</v>
      </c>
      <c r="P7" s="55" t="s">
        <v>26</v>
      </c>
      <c r="Q7" s="31">
        <f t="shared" si="0"/>
        <v>8280.93</v>
      </c>
      <c r="R7" s="31">
        <v>5992.33</v>
      </c>
      <c r="S7" s="31">
        <v>2288.6</v>
      </c>
      <c r="T7" s="31">
        <v>0</v>
      </c>
      <c r="U7" s="31">
        <v>0</v>
      </c>
      <c r="V7" s="31">
        <v>8280.93</v>
      </c>
      <c r="W7" s="31" t="s">
        <v>110</v>
      </c>
      <c r="X7" s="31" t="s">
        <v>112</v>
      </c>
      <c r="Y7" s="31" t="s">
        <v>112</v>
      </c>
      <c r="Z7" s="31" t="s">
        <v>111</v>
      </c>
      <c r="AA7" s="31" t="s">
        <v>110</v>
      </c>
      <c r="AB7" s="31">
        <v>0</v>
      </c>
      <c r="AC7" s="31">
        <v>0</v>
      </c>
      <c r="AD7" s="31">
        <v>0</v>
      </c>
      <c r="AE7" s="31" t="s">
        <v>112</v>
      </c>
      <c r="AF7" s="31" t="s">
        <v>112</v>
      </c>
      <c r="AG7" s="31" t="s">
        <v>112</v>
      </c>
      <c r="AH7" s="140">
        <v>42031</v>
      </c>
      <c r="AI7" s="31">
        <v>39.64</v>
      </c>
      <c r="AJ7" s="143">
        <v>3525</v>
      </c>
      <c r="AK7" s="143">
        <v>4</v>
      </c>
      <c r="AL7" s="140">
        <v>41275</v>
      </c>
      <c r="AM7" s="31" t="s">
        <v>111</v>
      </c>
      <c r="AN7" s="31" t="s">
        <v>25</v>
      </c>
      <c r="AO7" s="31">
        <v>41.404650000000004</v>
      </c>
      <c r="AP7" s="140">
        <v>42064</v>
      </c>
      <c r="AQ7" s="31" t="s">
        <v>77</v>
      </c>
      <c r="AR7" s="31">
        <v>8280.93</v>
      </c>
      <c r="AS7" s="140">
        <v>42064</v>
      </c>
      <c r="AT7" s="55" t="s">
        <v>26</v>
      </c>
      <c r="AU7" s="55" t="s">
        <v>112</v>
      </c>
      <c r="AV7" s="55" t="s">
        <v>112</v>
      </c>
      <c r="AW7" s="55" t="s">
        <v>112</v>
      </c>
      <c r="AX7" s="55" t="s">
        <v>112</v>
      </c>
      <c r="AY7" s="55" t="s">
        <v>112</v>
      </c>
      <c r="AZ7" s="55" t="s">
        <v>112</v>
      </c>
      <c r="BA7" s="55" t="s">
        <v>112</v>
      </c>
      <c r="BB7" s="55" t="s">
        <v>111</v>
      </c>
      <c r="BC7" s="55" t="s">
        <v>111</v>
      </c>
      <c r="BD7" s="55" t="s">
        <v>111</v>
      </c>
      <c r="BE7" s="55" t="s">
        <v>111</v>
      </c>
      <c r="BF7" s="55" t="s">
        <v>111</v>
      </c>
      <c r="BG7" s="55" t="s">
        <v>111</v>
      </c>
      <c r="BH7" s="55" t="s">
        <v>111</v>
      </c>
      <c r="BI7" s="55" t="s">
        <v>111</v>
      </c>
      <c r="BJ7" s="55" t="s">
        <v>111</v>
      </c>
      <c r="BK7" s="55" t="s">
        <v>110</v>
      </c>
    </row>
    <row r="8" spans="1:63" s="251" customFormat="1" ht="38.25">
      <c r="A8" s="55">
        <v>4</v>
      </c>
      <c r="B8" s="390" t="s">
        <v>350</v>
      </c>
      <c r="C8" s="55" t="s">
        <v>291</v>
      </c>
      <c r="D8" s="55">
        <v>300852</v>
      </c>
      <c r="E8" s="139" t="s">
        <v>128</v>
      </c>
      <c r="F8" s="140">
        <v>39532</v>
      </c>
      <c r="G8" s="140">
        <v>40262</v>
      </c>
      <c r="H8" s="55">
        <v>980</v>
      </c>
      <c r="I8" s="31">
        <v>2397</v>
      </c>
      <c r="J8" s="141">
        <v>0.3</v>
      </c>
      <c r="K8" s="141">
        <v>0</v>
      </c>
      <c r="L8" s="142" t="s">
        <v>125</v>
      </c>
      <c r="M8" s="142" t="s">
        <v>115</v>
      </c>
      <c r="N8" s="55" t="s">
        <v>116</v>
      </c>
      <c r="O8" s="55" t="s">
        <v>26</v>
      </c>
      <c r="P8" s="55" t="s">
        <v>26</v>
      </c>
      <c r="Q8" s="31">
        <f t="shared" si="0"/>
        <v>789.2</v>
      </c>
      <c r="R8" s="31">
        <v>707.76</v>
      </c>
      <c r="S8" s="31">
        <v>81.44</v>
      </c>
      <c r="T8" s="31">
        <v>0</v>
      </c>
      <c r="U8" s="31">
        <v>0</v>
      </c>
      <c r="V8" s="31">
        <v>789.2</v>
      </c>
      <c r="W8" s="31" t="s">
        <v>110</v>
      </c>
      <c r="X8" s="31" t="s">
        <v>111</v>
      </c>
      <c r="Y8" s="31" t="s">
        <v>111</v>
      </c>
      <c r="Z8" s="31" t="s">
        <v>111</v>
      </c>
      <c r="AA8" s="31" t="s">
        <v>110</v>
      </c>
      <c r="AB8" s="31">
        <v>0</v>
      </c>
      <c r="AC8" s="31">
        <v>0</v>
      </c>
      <c r="AD8" s="31">
        <v>0</v>
      </c>
      <c r="AE8" s="31" t="s">
        <v>112</v>
      </c>
      <c r="AF8" s="31" t="s">
        <v>112</v>
      </c>
      <c r="AG8" s="31" t="s">
        <v>112</v>
      </c>
      <c r="AH8" s="140">
        <v>39974</v>
      </c>
      <c r="AI8" s="31">
        <v>180.96</v>
      </c>
      <c r="AJ8" s="143">
        <v>3082</v>
      </c>
      <c r="AK8" s="143">
        <v>1</v>
      </c>
      <c r="AL8" s="140">
        <v>41358</v>
      </c>
      <c r="AM8" s="31" t="s">
        <v>111</v>
      </c>
      <c r="AN8" s="31" t="s">
        <v>25</v>
      </c>
      <c r="AO8" s="31">
        <v>3.946</v>
      </c>
      <c r="AP8" s="140">
        <v>42064</v>
      </c>
      <c r="AQ8" s="31" t="s">
        <v>77</v>
      </c>
      <c r="AR8" s="31">
        <v>789.2</v>
      </c>
      <c r="AS8" s="140">
        <v>42064</v>
      </c>
      <c r="AT8" s="55" t="s">
        <v>26</v>
      </c>
      <c r="AU8" s="55" t="s">
        <v>112</v>
      </c>
      <c r="AV8" s="55" t="s">
        <v>112</v>
      </c>
      <c r="AW8" s="55" t="s">
        <v>112</v>
      </c>
      <c r="AX8" s="55" t="s">
        <v>112</v>
      </c>
      <c r="AY8" s="55" t="s">
        <v>112</v>
      </c>
      <c r="AZ8" s="55" t="s">
        <v>112</v>
      </c>
      <c r="BA8" s="55" t="s">
        <v>112</v>
      </c>
      <c r="BB8" s="55" t="s">
        <v>111</v>
      </c>
      <c r="BC8" s="55" t="s">
        <v>111</v>
      </c>
      <c r="BD8" s="55" t="s">
        <v>111</v>
      </c>
      <c r="BE8" s="55" t="s">
        <v>111</v>
      </c>
      <c r="BF8" s="55" t="s">
        <v>111</v>
      </c>
      <c r="BG8" s="55" t="s">
        <v>111</v>
      </c>
      <c r="BH8" s="55" t="s">
        <v>111</v>
      </c>
      <c r="BI8" s="55" t="s">
        <v>111</v>
      </c>
      <c r="BJ8" s="55" t="s">
        <v>111</v>
      </c>
      <c r="BK8" s="55" t="s">
        <v>110</v>
      </c>
    </row>
    <row r="9" spans="1:63" s="251" customFormat="1" ht="38.25">
      <c r="A9" s="55">
        <v>5</v>
      </c>
      <c r="B9" s="390" t="s">
        <v>351</v>
      </c>
      <c r="C9" s="55" t="s">
        <v>291</v>
      </c>
      <c r="D9" s="55">
        <v>300852</v>
      </c>
      <c r="E9" s="139" t="s">
        <v>129</v>
      </c>
      <c r="F9" s="140">
        <v>39546</v>
      </c>
      <c r="G9" s="140">
        <v>40276</v>
      </c>
      <c r="H9" s="55">
        <v>980</v>
      </c>
      <c r="I9" s="31">
        <v>9588</v>
      </c>
      <c r="J9" s="141">
        <v>0</v>
      </c>
      <c r="K9" s="141">
        <v>0</v>
      </c>
      <c r="L9" s="142" t="s">
        <v>125</v>
      </c>
      <c r="M9" s="142" t="s">
        <v>115</v>
      </c>
      <c r="N9" s="55" t="s">
        <v>116</v>
      </c>
      <c r="O9" s="55" t="s">
        <v>26</v>
      </c>
      <c r="P9" s="55" t="s">
        <v>26</v>
      </c>
      <c r="Q9" s="31">
        <f t="shared" si="0"/>
        <v>10237.89</v>
      </c>
      <c r="R9" s="31">
        <v>7651.22</v>
      </c>
      <c r="S9" s="31">
        <v>2586.67</v>
      </c>
      <c r="T9" s="31">
        <v>0</v>
      </c>
      <c r="U9" s="31">
        <v>0</v>
      </c>
      <c r="V9" s="31">
        <v>10237.89</v>
      </c>
      <c r="W9" s="31" t="s">
        <v>110</v>
      </c>
      <c r="X9" s="31" t="s">
        <v>112</v>
      </c>
      <c r="Y9" s="31" t="s">
        <v>112</v>
      </c>
      <c r="Z9" s="31" t="s">
        <v>111</v>
      </c>
      <c r="AA9" s="31" t="s">
        <v>110</v>
      </c>
      <c r="AB9" s="31">
        <v>0</v>
      </c>
      <c r="AC9" s="31">
        <v>0</v>
      </c>
      <c r="AD9" s="31">
        <v>0</v>
      </c>
      <c r="AE9" s="31" t="s">
        <v>112</v>
      </c>
      <c r="AF9" s="31" t="s">
        <v>112</v>
      </c>
      <c r="AG9" s="31" t="s">
        <v>112</v>
      </c>
      <c r="AH9" s="140" t="s">
        <v>112</v>
      </c>
      <c r="AI9" s="31" t="s">
        <v>112</v>
      </c>
      <c r="AJ9" s="143">
        <v>3502</v>
      </c>
      <c r="AK9" s="143">
        <v>4</v>
      </c>
      <c r="AL9" s="140">
        <v>41372</v>
      </c>
      <c r="AM9" s="31" t="s">
        <v>111</v>
      </c>
      <c r="AN9" s="31" t="s">
        <v>25</v>
      </c>
      <c r="AO9" s="31">
        <v>51.18945</v>
      </c>
      <c r="AP9" s="140">
        <v>42064</v>
      </c>
      <c r="AQ9" s="31" t="s">
        <v>77</v>
      </c>
      <c r="AR9" s="31">
        <v>10237.89</v>
      </c>
      <c r="AS9" s="140">
        <v>42064</v>
      </c>
      <c r="AT9" s="55" t="s">
        <v>26</v>
      </c>
      <c r="AU9" s="55" t="s">
        <v>112</v>
      </c>
      <c r="AV9" s="55" t="s">
        <v>112</v>
      </c>
      <c r="AW9" s="55" t="s">
        <v>112</v>
      </c>
      <c r="AX9" s="55" t="s">
        <v>112</v>
      </c>
      <c r="AY9" s="55" t="s">
        <v>112</v>
      </c>
      <c r="AZ9" s="55" t="s">
        <v>112</v>
      </c>
      <c r="BA9" s="55" t="s">
        <v>112</v>
      </c>
      <c r="BB9" s="55" t="s">
        <v>111</v>
      </c>
      <c r="BC9" s="55" t="s">
        <v>111</v>
      </c>
      <c r="BD9" s="55" t="s">
        <v>111</v>
      </c>
      <c r="BE9" s="55" t="s">
        <v>111</v>
      </c>
      <c r="BF9" s="55" t="s">
        <v>111</v>
      </c>
      <c r="BG9" s="55" t="s">
        <v>111</v>
      </c>
      <c r="BH9" s="55" t="s">
        <v>111</v>
      </c>
      <c r="BI9" s="55" t="s">
        <v>111</v>
      </c>
      <c r="BJ9" s="55" t="s">
        <v>111</v>
      </c>
      <c r="BK9" s="55" t="s">
        <v>110</v>
      </c>
    </row>
    <row r="10" spans="1:63" s="251" customFormat="1" ht="38.25">
      <c r="A10" s="55">
        <v>6</v>
      </c>
      <c r="B10" s="390" t="s">
        <v>352</v>
      </c>
      <c r="C10" s="55" t="s">
        <v>291</v>
      </c>
      <c r="D10" s="55">
        <v>300852</v>
      </c>
      <c r="E10" s="139" t="s">
        <v>130</v>
      </c>
      <c r="F10" s="140">
        <v>39741</v>
      </c>
      <c r="G10" s="140">
        <v>40179</v>
      </c>
      <c r="H10" s="55">
        <v>980</v>
      </c>
      <c r="I10" s="31">
        <v>9588</v>
      </c>
      <c r="J10" s="141">
        <v>0</v>
      </c>
      <c r="K10" s="141">
        <v>0</v>
      </c>
      <c r="L10" s="142" t="s">
        <v>125</v>
      </c>
      <c r="M10" s="142" t="s">
        <v>115</v>
      </c>
      <c r="N10" s="55" t="s">
        <v>116</v>
      </c>
      <c r="O10" s="55" t="s">
        <v>26</v>
      </c>
      <c r="P10" s="55" t="s">
        <v>26</v>
      </c>
      <c r="Q10" s="31">
        <v>8201.13</v>
      </c>
      <c r="R10" s="31">
        <v>8201.13</v>
      </c>
      <c r="S10" s="31">
        <v>0</v>
      </c>
      <c r="T10" s="31">
        <v>0</v>
      </c>
      <c r="U10" s="31">
        <v>0</v>
      </c>
      <c r="V10" s="31">
        <v>8201.13</v>
      </c>
      <c r="W10" s="31" t="s">
        <v>110</v>
      </c>
      <c r="X10" s="31" t="s">
        <v>112</v>
      </c>
      <c r="Y10" s="31" t="s">
        <v>112</v>
      </c>
      <c r="Z10" s="31" t="s">
        <v>111</v>
      </c>
      <c r="AA10" s="31" t="s">
        <v>110</v>
      </c>
      <c r="AB10" s="31">
        <v>1091.82</v>
      </c>
      <c r="AC10" s="31">
        <v>912.26</v>
      </c>
      <c r="AD10" s="31">
        <v>302.93</v>
      </c>
      <c r="AE10" s="31">
        <v>1135.44</v>
      </c>
      <c r="AF10" s="31">
        <v>1163.12</v>
      </c>
      <c r="AG10" s="31">
        <v>769.73</v>
      </c>
      <c r="AH10" s="140">
        <v>43371</v>
      </c>
      <c r="AI10" s="31">
        <v>123.32</v>
      </c>
      <c r="AJ10" s="143">
        <v>3525</v>
      </c>
      <c r="AK10" s="143">
        <v>4</v>
      </c>
      <c r="AL10" s="140">
        <v>41275</v>
      </c>
      <c r="AM10" s="31" t="s">
        <v>111</v>
      </c>
      <c r="AN10" s="31" t="s">
        <v>25</v>
      </c>
      <c r="AO10" s="31">
        <v>67.88205</v>
      </c>
      <c r="AP10" s="140">
        <v>42064</v>
      </c>
      <c r="AQ10" s="31" t="s">
        <v>77</v>
      </c>
      <c r="AR10" s="31">
        <v>13576.41</v>
      </c>
      <c r="AS10" s="140">
        <v>42064</v>
      </c>
      <c r="AT10" s="55" t="s">
        <v>26</v>
      </c>
      <c r="AU10" s="55" t="s">
        <v>112</v>
      </c>
      <c r="AV10" s="55" t="s">
        <v>112</v>
      </c>
      <c r="AW10" s="55" t="s">
        <v>112</v>
      </c>
      <c r="AX10" s="55" t="s">
        <v>112</v>
      </c>
      <c r="AY10" s="55" t="s">
        <v>112</v>
      </c>
      <c r="AZ10" s="55" t="s">
        <v>112</v>
      </c>
      <c r="BA10" s="55" t="s">
        <v>112</v>
      </c>
      <c r="BB10" s="55" t="s">
        <v>111</v>
      </c>
      <c r="BC10" s="55" t="s">
        <v>111</v>
      </c>
      <c r="BD10" s="55" t="s">
        <v>111</v>
      </c>
      <c r="BE10" s="55" t="s">
        <v>111</v>
      </c>
      <c r="BF10" s="55" t="s">
        <v>111</v>
      </c>
      <c r="BG10" s="55" t="s">
        <v>111</v>
      </c>
      <c r="BH10" s="55" t="s">
        <v>111</v>
      </c>
      <c r="BI10" s="55" t="s">
        <v>111</v>
      </c>
      <c r="BJ10" s="55" t="s">
        <v>111</v>
      </c>
      <c r="BK10" s="55" t="s">
        <v>110</v>
      </c>
    </row>
    <row r="11" spans="1:63" s="251" customFormat="1" ht="38.25">
      <c r="A11" s="55">
        <v>7</v>
      </c>
      <c r="B11" s="390" t="s">
        <v>353</v>
      </c>
      <c r="C11" s="55" t="s">
        <v>291</v>
      </c>
      <c r="D11" s="55">
        <v>300852</v>
      </c>
      <c r="E11" s="139" t="s">
        <v>131</v>
      </c>
      <c r="F11" s="140">
        <v>39553</v>
      </c>
      <c r="G11" s="140">
        <v>40283</v>
      </c>
      <c r="H11" s="55">
        <v>980</v>
      </c>
      <c r="I11" s="31">
        <v>11985</v>
      </c>
      <c r="J11" s="141">
        <v>0</v>
      </c>
      <c r="K11" s="141">
        <v>0</v>
      </c>
      <c r="L11" s="142" t="s">
        <v>125</v>
      </c>
      <c r="M11" s="142" t="s">
        <v>115</v>
      </c>
      <c r="N11" s="55" t="s">
        <v>116</v>
      </c>
      <c r="O11" s="55" t="s">
        <v>26</v>
      </c>
      <c r="P11" s="55" t="s">
        <v>26</v>
      </c>
      <c r="Q11" s="31">
        <f t="shared" si="0"/>
        <v>9283.97</v>
      </c>
      <c r="R11" s="31">
        <v>9283.97</v>
      </c>
      <c r="S11" s="31">
        <v>0</v>
      </c>
      <c r="T11" s="31">
        <v>0</v>
      </c>
      <c r="U11" s="31">
        <v>0</v>
      </c>
      <c r="V11" s="31">
        <v>9283.97</v>
      </c>
      <c r="W11" s="31" t="s">
        <v>110</v>
      </c>
      <c r="X11" s="31" t="s">
        <v>112</v>
      </c>
      <c r="Y11" s="31" t="s">
        <v>112</v>
      </c>
      <c r="Z11" s="31" t="s">
        <v>111</v>
      </c>
      <c r="AA11" s="31" t="s">
        <v>110</v>
      </c>
      <c r="AB11" s="31">
        <v>0</v>
      </c>
      <c r="AC11" s="31">
        <v>0</v>
      </c>
      <c r="AD11" s="31">
        <v>0</v>
      </c>
      <c r="AE11" s="31" t="s">
        <v>112</v>
      </c>
      <c r="AF11" s="31" t="s">
        <v>112</v>
      </c>
      <c r="AG11" s="31" t="s">
        <v>112</v>
      </c>
      <c r="AH11" s="140">
        <v>40316</v>
      </c>
      <c r="AI11" s="31">
        <v>2000</v>
      </c>
      <c r="AJ11" s="143">
        <v>3379</v>
      </c>
      <c r="AK11" s="143">
        <v>4</v>
      </c>
      <c r="AL11" s="140">
        <v>41379</v>
      </c>
      <c r="AM11" s="31" t="s">
        <v>111</v>
      </c>
      <c r="AN11" s="31" t="s">
        <v>25</v>
      </c>
      <c r="AO11" s="31">
        <v>46.41985</v>
      </c>
      <c r="AP11" s="140">
        <v>42064</v>
      </c>
      <c r="AQ11" s="31" t="s">
        <v>77</v>
      </c>
      <c r="AR11" s="31">
        <v>9283.97</v>
      </c>
      <c r="AS11" s="140">
        <v>42064</v>
      </c>
      <c r="AT11" s="55" t="s">
        <v>26</v>
      </c>
      <c r="AU11" s="55" t="s">
        <v>112</v>
      </c>
      <c r="AV11" s="55" t="s">
        <v>112</v>
      </c>
      <c r="AW11" s="55" t="s">
        <v>112</v>
      </c>
      <c r="AX11" s="55" t="s">
        <v>112</v>
      </c>
      <c r="AY11" s="55" t="s">
        <v>112</v>
      </c>
      <c r="AZ11" s="55" t="s">
        <v>112</v>
      </c>
      <c r="BA11" s="55" t="s">
        <v>112</v>
      </c>
      <c r="BB11" s="55" t="s">
        <v>111</v>
      </c>
      <c r="BC11" s="55" t="s">
        <v>111</v>
      </c>
      <c r="BD11" s="55" t="s">
        <v>111</v>
      </c>
      <c r="BE11" s="55" t="s">
        <v>111</v>
      </c>
      <c r="BF11" s="55" t="s">
        <v>111</v>
      </c>
      <c r="BG11" s="55" t="s">
        <v>111</v>
      </c>
      <c r="BH11" s="55" t="s">
        <v>111</v>
      </c>
      <c r="BI11" s="55" t="s">
        <v>111</v>
      </c>
      <c r="BJ11" s="55" t="s">
        <v>111</v>
      </c>
      <c r="BK11" s="55" t="s">
        <v>110</v>
      </c>
    </row>
    <row r="12" spans="1:63" s="251" customFormat="1" ht="38.25">
      <c r="A12" s="55">
        <v>8</v>
      </c>
      <c r="B12" s="390" t="s">
        <v>354</v>
      </c>
      <c r="C12" s="55" t="s">
        <v>291</v>
      </c>
      <c r="D12" s="55">
        <v>300852</v>
      </c>
      <c r="E12" s="139" t="s">
        <v>132</v>
      </c>
      <c r="F12" s="140">
        <v>39741</v>
      </c>
      <c r="G12" s="140">
        <v>40179</v>
      </c>
      <c r="H12" s="55">
        <v>980</v>
      </c>
      <c r="I12" s="31">
        <v>3595.4</v>
      </c>
      <c r="J12" s="141">
        <v>0</v>
      </c>
      <c r="K12" s="141">
        <v>0</v>
      </c>
      <c r="L12" s="142" t="s">
        <v>125</v>
      </c>
      <c r="M12" s="142" t="s">
        <v>115</v>
      </c>
      <c r="N12" s="55" t="s">
        <v>116</v>
      </c>
      <c r="O12" s="55" t="s">
        <v>26</v>
      </c>
      <c r="P12" s="55" t="s">
        <v>26</v>
      </c>
      <c r="Q12" s="31">
        <f t="shared" si="0"/>
        <v>87.98</v>
      </c>
      <c r="R12" s="31">
        <v>87.98</v>
      </c>
      <c r="S12" s="31">
        <v>0</v>
      </c>
      <c r="T12" s="31">
        <v>0</v>
      </c>
      <c r="U12" s="31">
        <v>0</v>
      </c>
      <c r="V12" s="31">
        <v>87.98</v>
      </c>
      <c r="W12" s="31" t="s">
        <v>110</v>
      </c>
      <c r="X12" s="31" t="s">
        <v>112</v>
      </c>
      <c r="Y12" s="31" t="s">
        <v>112</v>
      </c>
      <c r="Z12" s="31" t="s">
        <v>111</v>
      </c>
      <c r="AA12" s="31" t="s">
        <v>110</v>
      </c>
      <c r="AB12" s="31">
        <v>0</v>
      </c>
      <c r="AC12" s="31">
        <v>0</v>
      </c>
      <c r="AD12" s="31">
        <v>0</v>
      </c>
      <c r="AE12" s="31" t="s">
        <v>112</v>
      </c>
      <c r="AF12" s="31" t="s">
        <v>112</v>
      </c>
      <c r="AG12" s="31" t="s">
        <v>112</v>
      </c>
      <c r="AH12" s="140">
        <v>40515</v>
      </c>
      <c r="AI12" s="31">
        <v>225.1</v>
      </c>
      <c r="AJ12" s="143">
        <v>3480</v>
      </c>
      <c r="AK12" s="143">
        <v>1</v>
      </c>
      <c r="AL12" s="140">
        <v>41275</v>
      </c>
      <c r="AM12" s="31" t="s">
        <v>111</v>
      </c>
      <c r="AN12" s="31" t="s">
        <v>25</v>
      </c>
      <c r="AO12" s="31">
        <v>0.4399</v>
      </c>
      <c r="AP12" s="140">
        <v>42064</v>
      </c>
      <c r="AQ12" s="31" t="s">
        <v>77</v>
      </c>
      <c r="AR12" s="31">
        <v>87.98</v>
      </c>
      <c r="AS12" s="140">
        <v>42064</v>
      </c>
      <c r="AT12" s="55" t="s">
        <v>26</v>
      </c>
      <c r="AU12" s="55" t="s">
        <v>112</v>
      </c>
      <c r="AV12" s="55" t="s">
        <v>112</v>
      </c>
      <c r="AW12" s="55" t="s">
        <v>112</v>
      </c>
      <c r="AX12" s="55" t="s">
        <v>112</v>
      </c>
      <c r="AY12" s="55" t="s">
        <v>112</v>
      </c>
      <c r="AZ12" s="55" t="s">
        <v>112</v>
      </c>
      <c r="BA12" s="55" t="s">
        <v>112</v>
      </c>
      <c r="BB12" s="55" t="s">
        <v>111</v>
      </c>
      <c r="BC12" s="55" t="s">
        <v>111</v>
      </c>
      <c r="BD12" s="55" t="s">
        <v>111</v>
      </c>
      <c r="BE12" s="55" t="s">
        <v>111</v>
      </c>
      <c r="BF12" s="55" t="s">
        <v>111</v>
      </c>
      <c r="BG12" s="55" t="s">
        <v>111</v>
      </c>
      <c r="BH12" s="55" t="s">
        <v>111</v>
      </c>
      <c r="BI12" s="55" t="s">
        <v>111</v>
      </c>
      <c r="BJ12" s="55" t="s">
        <v>111</v>
      </c>
      <c r="BK12" s="55" t="s">
        <v>110</v>
      </c>
    </row>
    <row r="13" spans="1:63" s="251" customFormat="1" ht="25.5">
      <c r="A13" s="55">
        <v>9</v>
      </c>
      <c r="B13" s="390" t="s">
        <v>355</v>
      </c>
      <c r="C13" s="55" t="s">
        <v>291</v>
      </c>
      <c r="D13" s="55">
        <v>300852</v>
      </c>
      <c r="E13" s="139" t="s">
        <v>133</v>
      </c>
      <c r="F13" s="140">
        <v>39427</v>
      </c>
      <c r="G13" s="140">
        <v>46731</v>
      </c>
      <c r="H13" s="55">
        <v>980</v>
      </c>
      <c r="I13" s="31">
        <v>281000</v>
      </c>
      <c r="J13" s="141">
        <v>0</v>
      </c>
      <c r="K13" s="141">
        <v>0</v>
      </c>
      <c r="L13" s="142" t="s">
        <v>108</v>
      </c>
      <c r="M13" s="142" t="s">
        <v>115</v>
      </c>
      <c r="N13" s="55" t="s">
        <v>109</v>
      </c>
      <c r="O13" s="55" t="s">
        <v>26</v>
      </c>
      <c r="P13" s="55" t="s">
        <v>26</v>
      </c>
      <c r="Q13" s="31">
        <f t="shared" si="0"/>
        <v>145102.05</v>
      </c>
      <c r="R13" s="31">
        <v>145102.05</v>
      </c>
      <c r="S13" s="31">
        <v>0</v>
      </c>
      <c r="T13" s="31">
        <v>0</v>
      </c>
      <c r="U13" s="31">
        <v>0</v>
      </c>
      <c r="V13" s="31">
        <v>145102.05</v>
      </c>
      <c r="W13" s="31" t="s">
        <v>110</v>
      </c>
      <c r="X13" s="31" t="s">
        <v>110</v>
      </c>
      <c r="Y13" s="31" t="s">
        <v>112</v>
      </c>
      <c r="Z13" s="31" t="s">
        <v>112</v>
      </c>
      <c r="AA13" s="31" t="s">
        <v>111</v>
      </c>
      <c r="AB13" s="31">
        <v>0</v>
      </c>
      <c r="AC13" s="31">
        <v>0</v>
      </c>
      <c r="AD13" s="31">
        <v>0</v>
      </c>
      <c r="AE13" s="31" t="s">
        <v>112</v>
      </c>
      <c r="AF13" s="31" t="s">
        <v>112</v>
      </c>
      <c r="AG13" s="31" t="s">
        <v>112</v>
      </c>
      <c r="AH13" s="140">
        <v>41220</v>
      </c>
      <c r="AI13" s="31">
        <v>112132.95</v>
      </c>
      <c r="AJ13" s="143">
        <v>3231</v>
      </c>
      <c r="AK13" s="143">
        <v>4</v>
      </c>
      <c r="AL13" s="140">
        <v>47827</v>
      </c>
      <c r="AM13" s="31" t="s">
        <v>111</v>
      </c>
      <c r="AN13" s="31" t="s">
        <v>25</v>
      </c>
      <c r="AO13" s="31">
        <v>725.5102499999999</v>
      </c>
      <c r="AP13" s="140">
        <v>42064</v>
      </c>
      <c r="AQ13" s="31" t="s">
        <v>77</v>
      </c>
      <c r="AR13" s="31">
        <v>145102.05</v>
      </c>
      <c r="AS13" s="140">
        <v>42064</v>
      </c>
      <c r="AT13" s="55" t="s">
        <v>26</v>
      </c>
      <c r="AU13" s="55" t="s">
        <v>112</v>
      </c>
      <c r="AV13" s="55" t="s">
        <v>112</v>
      </c>
      <c r="AW13" s="55" t="s">
        <v>112</v>
      </c>
      <c r="AX13" s="55" t="s">
        <v>112</v>
      </c>
      <c r="AY13" s="55" t="s">
        <v>112</v>
      </c>
      <c r="AZ13" s="55" t="s">
        <v>112</v>
      </c>
      <c r="BA13" s="55" t="s">
        <v>112</v>
      </c>
      <c r="BB13" s="55" t="s">
        <v>110</v>
      </c>
      <c r="BC13" s="55" t="s">
        <v>111</v>
      </c>
      <c r="BD13" s="55" t="s">
        <v>111</v>
      </c>
      <c r="BE13" s="55" t="s">
        <v>111</v>
      </c>
      <c r="BF13" s="55" t="s">
        <v>111</v>
      </c>
      <c r="BG13" s="55" t="s">
        <v>111</v>
      </c>
      <c r="BH13" s="55" t="s">
        <v>111</v>
      </c>
      <c r="BI13" s="55" t="s">
        <v>111</v>
      </c>
      <c r="BJ13" s="55" t="s">
        <v>111</v>
      </c>
      <c r="BK13" s="55" t="s">
        <v>110</v>
      </c>
    </row>
    <row r="14" spans="1:63" s="251" customFormat="1" ht="38.25">
      <c r="A14" s="55">
        <v>10</v>
      </c>
      <c r="B14" s="390" t="s">
        <v>356</v>
      </c>
      <c r="C14" s="55" t="s">
        <v>291</v>
      </c>
      <c r="D14" s="55">
        <v>300852</v>
      </c>
      <c r="E14" s="139" t="s">
        <v>134</v>
      </c>
      <c r="F14" s="140">
        <v>39555</v>
      </c>
      <c r="G14" s="140">
        <v>40285</v>
      </c>
      <c r="H14" s="55">
        <v>980</v>
      </c>
      <c r="I14" s="31">
        <v>5992</v>
      </c>
      <c r="J14" s="141">
        <v>0</v>
      </c>
      <c r="K14" s="141">
        <v>0</v>
      </c>
      <c r="L14" s="142" t="s">
        <v>125</v>
      </c>
      <c r="M14" s="142" t="s">
        <v>115</v>
      </c>
      <c r="N14" s="55" t="s">
        <v>116</v>
      </c>
      <c r="O14" s="55" t="s">
        <v>26</v>
      </c>
      <c r="P14" s="55" t="s">
        <v>26</v>
      </c>
      <c r="Q14" s="31">
        <f t="shared" si="0"/>
        <v>63.43</v>
      </c>
      <c r="R14" s="31">
        <v>63.43</v>
      </c>
      <c r="S14" s="31">
        <v>0</v>
      </c>
      <c r="T14" s="31">
        <v>0</v>
      </c>
      <c r="U14" s="31">
        <v>0</v>
      </c>
      <c r="V14" s="31">
        <v>63.43</v>
      </c>
      <c r="W14" s="31" t="s">
        <v>110</v>
      </c>
      <c r="X14" s="31" t="s">
        <v>112</v>
      </c>
      <c r="Y14" s="31" t="s">
        <v>112</v>
      </c>
      <c r="Z14" s="31" t="s">
        <v>111</v>
      </c>
      <c r="AA14" s="31" t="s">
        <v>110</v>
      </c>
      <c r="AB14" s="31">
        <v>0</v>
      </c>
      <c r="AC14" s="31">
        <v>0</v>
      </c>
      <c r="AD14" s="31">
        <v>0</v>
      </c>
      <c r="AE14" s="31" t="s">
        <v>112</v>
      </c>
      <c r="AF14" s="31">
        <v>2936.38</v>
      </c>
      <c r="AG14" s="31" t="s">
        <v>112</v>
      </c>
      <c r="AH14" s="140">
        <v>42515</v>
      </c>
      <c r="AI14" s="31">
        <v>2936.38</v>
      </c>
      <c r="AJ14" s="143">
        <v>3502</v>
      </c>
      <c r="AK14" s="143">
        <v>4</v>
      </c>
      <c r="AL14" s="140">
        <v>41381</v>
      </c>
      <c r="AM14" s="31" t="s">
        <v>111</v>
      </c>
      <c r="AN14" s="31" t="s">
        <v>25</v>
      </c>
      <c r="AO14" s="31">
        <v>14.99905</v>
      </c>
      <c r="AP14" s="140">
        <v>42064</v>
      </c>
      <c r="AQ14" s="31" t="s">
        <v>77</v>
      </c>
      <c r="AR14" s="31">
        <v>2999.81</v>
      </c>
      <c r="AS14" s="140">
        <v>42064</v>
      </c>
      <c r="AT14" s="55" t="s">
        <v>26</v>
      </c>
      <c r="AU14" s="55" t="s">
        <v>112</v>
      </c>
      <c r="AV14" s="55" t="s">
        <v>112</v>
      </c>
      <c r="AW14" s="55" t="s">
        <v>112</v>
      </c>
      <c r="AX14" s="55" t="s">
        <v>112</v>
      </c>
      <c r="AY14" s="55" t="s">
        <v>112</v>
      </c>
      <c r="AZ14" s="55" t="s">
        <v>112</v>
      </c>
      <c r="BA14" s="55" t="s">
        <v>112</v>
      </c>
      <c r="BB14" s="55" t="s">
        <v>111</v>
      </c>
      <c r="BC14" s="55" t="s">
        <v>111</v>
      </c>
      <c r="BD14" s="55" t="s">
        <v>111</v>
      </c>
      <c r="BE14" s="55" t="s">
        <v>111</v>
      </c>
      <c r="BF14" s="55" t="s">
        <v>111</v>
      </c>
      <c r="BG14" s="55" t="s">
        <v>111</v>
      </c>
      <c r="BH14" s="55" t="s">
        <v>111</v>
      </c>
      <c r="BI14" s="55" t="s">
        <v>111</v>
      </c>
      <c r="BJ14" s="55" t="s">
        <v>111</v>
      </c>
      <c r="BK14" s="55" t="s">
        <v>110</v>
      </c>
    </row>
    <row r="15" spans="1:63" s="251" customFormat="1" ht="25.5">
      <c r="A15" s="55">
        <v>11</v>
      </c>
      <c r="B15" s="390" t="s">
        <v>357</v>
      </c>
      <c r="C15" s="55" t="s">
        <v>291</v>
      </c>
      <c r="D15" s="55">
        <v>300852</v>
      </c>
      <c r="E15" s="139" t="s">
        <v>135</v>
      </c>
      <c r="F15" s="140">
        <v>39521</v>
      </c>
      <c r="G15" s="140">
        <v>46094</v>
      </c>
      <c r="H15" s="55">
        <v>980</v>
      </c>
      <c r="I15" s="31">
        <v>306700</v>
      </c>
      <c r="J15" s="141">
        <v>0</v>
      </c>
      <c r="K15" s="141">
        <v>0</v>
      </c>
      <c r="L15" s="142" t="s">
        <v>108</v>
      </c>
      <c r="M15" s="142" t="s">
        <v>136</v>
      </c>
      <c r="N15" s="55" t="s">
        <v>109</v>
      </c>
      <c r="O15" s="55" t="s">
        <v>26</v>
      </c>
      <c r="P15" s="55" t="s">
        <v>26</v>
      </c>
      <c r="Q15" s="31">
        <f t="shared" si="0"/>
        <v>201032.42</v>
      </c>
      <c r="R15" s="31">
        <v>201032.42</v>
      </c>
      <c r="S15" s="31">
        <v>0</v>
      </c>
      <c r="T15" s="31">
        <v>0</v>
      </c>
      <c r="U15" s="31">
        <v>0</v>
      </c>
      <c r="V15" s="31">
        <v>201032.42</v>
      </c>
      <c r="W15" s="31" t="s">
        <v>110</v>
      </c>
      <c r="X15" s="31" t="s">
        <v>111</v>
      </c>
      <c r="Y15" s="31" t="s">
        <v>110</v>
      </c>
      <c r="Z15" s="31" t="s">
        <v>111</v>
      </c>
      <c r="AA15" s="31" t="s">
        <v>111</v>
      </c>
      <c r="AB15" s="31">
        <v>0</v>
      </c>
      <c r="AC15" s="31">
        <v>0</v>
      </c>
      <c r="AD15" s="31">
        <v>0</v>
      </c>
      <c r="AE15" s="31" t="s">
        <v>112</v>
      </c>
      <c r="AF15" s="31" t="s">
        <v>112</v>
      </c>
      <c r="AG15" s="31" t="s">
        <v>112</v>
      </c>
      <c r="AH15" s="140">
        <v>41330</v>
      </c>
      <c r="AI15" s="31">
        <v>107935.95999999999</v>
      </c>
      <c r="AJ15" s="143">
        <v>3609</v>
      </c>
      <c r="AK15" s="143">
        <v>4</v>
      </c>
      <c r="AL15" s="140">
        <v>47190</v>
      </c>
      <c r="AM15" s="31" t="s">
        <v>111</v>
      </c>
      <c r="AN15" s="31" t="s">
        <v>25</v>
      </c>
      <c r="AO15" s="31">
        <v>1005.1621000000001</v>
      </c>
      <c r="AP15" s="140">
        <v>42064</v>
      </c>
      <c r="AQ15" s="31" t="s">
        <v>77</v>
      </c>
      <c r="AR15" s="31">
        <v>201032.42</v>
      </c>
      <c r="AS15" s="140">
        <v>42064</v>
      </c>
      <c r="AT15" s="55" t="s">
        <v>26</v>
      </c>
      <c r="AU15" s="55" t="s">
        <v>112</v>
      </c>
      <c r="AV15" s="55" t="s">
        <v>112</v>
      </c>
      <c r="AW15" s="55" t="s">
        <v>112</v>
      </c>
      <c r="AX15" s="55" t="s">
        <v>112</v>
      </c>
      <c r="AY15" s="55" t="s">
        <v>112</v>
      </c>
      <c r="AZ15" s="55" t="s">
        <v>112</v>
      </c>
      <c r="BA15" s="55" t="s">
        <v>112</v>
      </c>
      <c r="BB15" s="55" t="s">
        <v>110</v>
      </c>
      <c r="BC15" s="55" t="s">
        <v>111</v>
      </c>
      <c r="BD15" s="55" t="s">
        <v>111</v>
      </c>
      <c r="BE15" s="55" t="s">
        <v>111</v>
      </c>
      <c r="BF15" s="55" t="s">
        <v>111</v>
      </c>
      <c r="BG15" s="55" t="s">
        <v>111</v>
      </c>
      <c r="BH15" s="55" t="s">
        <v>111</v>
      </c>
      <c r="BI15" s="55" t="s">
        <v>110</v>
      </c>
      <c r="BJ15" s="55" t="s">
        <v>111</v>
      </c>
      <c r="BK15" s="55" t="s">
        <v>110</v>
      </c>
    </row>
    <row r="16" spans="1:63" s="251" customFormat="1" ht="38.25">
      <c r="A16" s="55">
        <v>12</v>
      </c>
      <c r="B16" s="390" t="s">
        <v>358</v>
      </c>
      <c r="C16" s="55" t="s">
        <v>291</v>
      </c>
      <c r="D16" s="55">
        <v>300852</v>
      </c>
      <c r="E16" s="139" t="s">
        <v>138</v>
      </c>
      <c r="F16" s="140">
        <v>39555</v>
      </c>
      <c r="G16" s="140">
        <v>40285</v>
      </c>
      <c r="H16" s="55">
        <v>980</v>
      </c>
      <c r="I16" s="31">
        <v>4794</v>
      </c>
      <c r="J16" s="141">
        <v>0</v>
      </c>
      <c r="K16" s="141">
        <v>0</v>
      </c>
      <c r="L16" s="142" t="s">
        <v>125</v>
      </c>
      <c r="M16" s="142" t="s">
        <v>115</v>
      </c>
      <c r="N16" s="55" t="s">
        <v>116</v>
      </c>
      <c r="O16" s="55" t="s">
        <v>26</v>
      </c>
      <c r="P16" s="55" t="s">
        <v>26</v>
      </c>
      <c r="Q16" s="31">
        <f t="shared" si="0"/>
        <v>4971.46</v>
      </c>
      <c r="R16" s="31">
        <v>4100.49</v>
      </c>
      <c r="S16" s="31">
        <v>870.97</v>
      </c>
      <c r="T16" s="31">
        <v>0</v>
      </c>
      <c r="U16" s="31">
        <v>0</v>
      </c>
      <c r="V16" s="31">
        <v>4971.46</v>
      </c>
      <c r="W16" s="31" t="s">
        <v>110</v>
      </c>
      <c r="X16" s="31" t="s">
        <v>112</v>
      </c>
      <c r="Y16" s="31" t="s">
        <v>112</v>
      </c>
      <c r="Z16" s="31" t="s">
        <v>111</v>
      </c>
      <c r="AA16" s="31" t="s">
        <v>110</v>
      </c>
      <c r="AB16" s="31">
        <v>0</v>
      </c>
      <c r="AC16" s="31">
        <v>0</v>
      </c>
      <c r="AD16" s="31">
        <v>0</v>
      </c>
      <c r="AE16" s="31" t="s">
        <v>112</v>
      </c>
      <c r="AF16" s="31" t="s">
        <v>112</v>
      </c>
      <c r="AG16" s="31" t="s">
        <v>112</v>
      </c>
      <c r="AH16" s="140" t="s">
        <v>112</v>
      </c>
      <c r="AI16" s="31" t="s">
        <v>112</v>
      </c>
      <c r="AJ16" s="143">
        <v>3263</v>
      </c>
      <c r="AK16" s="143">
        <v>4</v>
      </c>
      <c r="AL16" s="140">
        <v>41381</v>
      </c>
      <c r="AM16" s="31" t="s">
        <v>111</v>
      </c>
      <c r="AN16" s="31" t="s">
        <v>25</v>
      </c>
      <c r="AO16" s="31">
        <v>24.857300000000002</v>
      </c>
      <c r="AP16" s="140">
        <v>42064</v>
      </c>
      <c r="AQ16" s="31" t="s">
        <v>77</v>
      </c>
      <c r="AR16" s="31">
        <v>4971.46</v>
      </c>
      <c r="AS16" s="140">
        <v>42064</v>
      </c>
      <c r="AT16" s="55" t="s">
        <v>26</v>
      </c>
      <c r="AU16" s="55" t="s">
        <v>112</v>
      </c>
      <c r="AV16" s="55" t="s">
        <v>112</v>
      </c>
      <c r="AW16" s="55" t="s">
        <v>112</v>
      </c>
      <c r="AX16" s="55" t="s">
        <v>112</v>
      </c>
      <c r="AY16" s="55" t="s">
        <v>112</v>
      </c>
      <c r="AZ16" s="55" t="s">
        <v>112</v>
      </c>
      <c r="BA16" s="55" t="s">
        <v>112</v>
      </c>
      <c r="BB16" s="55" t="s">
        <v>111</v>
      </c>
      <c r="BC16" s="55" t="s">
        <v>111</v>
      </c>
      <c r="BD16" s="55" t="s">
        <v>111</v>
      </c>
      <c r="BE16" s="55" t="s">
        <v>111</v>
      </c>
      <c r="BF16" s="55" t="s">
        <v>111</v>
      </c>
      <c r="BG16" s="55" t="s">
        <v>111</v>
      </c>
      <c r="BH16" s="55" t="s">
        <v>111</v>
      </c>
      <c r="BI16" s="55" t="s">
        <v>111</v>
      </c>
      <c r="BJ16" s="55" t="s">
        <v>111</v>
      </c>
      <c r="BK16" s="55" t="s">
        <v>110</v>
      </c>
    </row>
    <row r="17" spans="1:63" s="251" customFormat="1" ht="25.5">
      <c r="A17" s="55">
        <v>13</v>
      </c>
      <c r="B17" s="390" t="s">
        <v>359</v>
      </c>
      <c r="C17" s="55" t="s">
        <v>291</v>
      </c>
      <c r="D17" s="55">
        <v>300852</v>
      </c>
      <c r="E17" s="139" t="s">
        <v>139</v>
      </c>
      <c r="F17" s="140">
        <v>39409</v>
      </c>
      <c r="G17" s="140">
        <v>41964</v>
      </c>
      <c r="H17" s="55">
        <v>980</v>
      </c>
      <c r="I17" s="31">
        <v>702000</v>
      </c>
      <c r="J17" s="141">
        <v>0</v>
      </c>
      <c r="K17" s="141">
        <v>0</v>
      </c>
      <c r="L17" s="142" t="s">
        <v>214</v>
      </c>
      <c r="M17" s="142" t="s">
        <v>215</v>
      </c>
      <c r="N17" s="55" t="s">
        <v>116</v>
      </c>
      <c r="O17" s="55" t="s">
        <v>26</v>
      </c>
      <c r="P17" s="55" t="s">
        <v>26</v>
      </c>
      <c r="Q17" s="31">
        <f t="shared" si="0"/>
        <v>204980.2</v>
      </c>
      <c r="R17" s="31">
        <v>194612.22</v>
      </c>
      <c r="S17" s="31">
        <v>10367.98</v>
      </c>
      <c r="T17" s="31">
        <v>0</v>
      </c>
      <c r="U17" s="31">
        <v>0</v>
      </c>
      <c r="V17" s="31">
        <v>204980.2</v>
      </c>
      <c r="W17" s="31" t="s">
        <v>110</v>
      </c>
      <c r="X17" s="31" t="s">
        <v>110</v>
      </c>
      <c r="Y17" s="31" t="s">
        <v>110</v>
      </c>
      <c r="Z17" s="31" t="s">
        <v>111</v>
      </c>
      <c r="AA17" s="31" t="s">
        <v>110</v>
      </c>
      <c r="AB17" s="31">
        <v>0</v>
      </c>
      <c r="AC17" s="31">
        <v>0</v>
      </c>
      <c r="AD17" s="31">
        <v>0</v>
      </c>
      <c r="AE17" s="31" t="s">
        <v>112</v>
      </c>
      <c r="AF17" s="31" t="s">
        <v>112</v>
      </c>
      <c r="AG17" s="31" t="s">
        <v>112</v>
      </c>
      <c r="AH17" s="140">
        <v>39857</v>
      </c>
      <c r="AI17" s="31">
        <v>542500</v>
      </c>
      <c r="AJ17" s="143">
        <v>3630</v>
      </c>
      <c r="AK17" s="143">
        <v>4</v>
      </c>
      <c r="AL17" s="140">
        <v>43060</v>
      </c>
      <c r="AM17" s="31" t="s">
        <v>111</v>
      </c>
      <c r="AN17" s="31" t="s">
        <v>25</v>
      </c>
      <c r="AO17" s="31">
        <v>1024.901</v>
      </c>
      <c r="AP17" s="140">
        <v>42064</v>
      </c>
      <c r="AQ17" s="31" t="s">
        <v>77</v>
      </c>
      <c r="AR17" s="31">
        <v>204980.2</v>
      </c>
      <c r="AS17" s="140">
        <v>42064</v>
      </c>
      <c r="AT17" s="55" t="s">
        <v>26</v>
      </c>
      <c r="AU17" s="55" t="s">
        <v>112</v>
      </c>
      <c r="AV17" s="55" t="s">
        <v>112</v>
      </c>
      <c r="AW17" s="55" t="s">
        <v>112</v>
      </c>
      <c r="AX17" s="55" t="s">
        <v>112</v>
      </c>
      <c r="AY17" s="55" t="s">
        <v>112</v>
      </c>
      <c r="AZ17" s="55" t="s">
        <v>112</v>
      </c>
      <c r="BA17" s="55" t="s">
        <v>112</v>
      </c>
      <c r="BB17" s="55" t="s">
        <v>110</v>
      </c>
      <c r="BC17" s="55" t="s">
        <v>111</v>
      </c>
      <c r="BD17" s="55" t="s">
        <v>111</v>
      </c>
      <c r="BE17" s="55" t="s">
        <v>111</v>
      </c>
      <c r="BF17" s="55" t="s">
        <v>111</v>
      </c>
      <c r="BG17" s="55" t="s">
        <v>111</v>
      </c>
      <c r="BH17" s="55" t="s">
        <v>111</v>
      </c>
      <c r="BI17" s="55" t="s">
        <v>110</v>
      </c>
      <c r="BJ17" s="55" t="s">
        <v>111</v>
      </c>
      <c r="BK17" s="55" t="s">
        <v>110</v>
      </c>
    </row>
    <row r="18" spans="1:63" s="251" customFormat="1" ht="38.25">
      <c r="A18" s="55">
        <v>14</v>
      </c>
      <c r="B18" s="390" t="s">
        <v>360</v>
      </c>
      <c r="C18" s="55" t="s">
        <v>291</v>
      </c>
      <c r="D18" s="55">
        <v>300852</v>
      </c>
      <c r="E18" s="139" t="s">
        <v>140</v>
      </c>
      <c r="F18" s="140">
        <v>39573</v>
      </c>
      <c r="G18" s="140">
        <v>40303</v>
      </c>
      <c r="H18" s="55">
        <v>980</v>
      </c>
      <c r="I18" s="31">
        <v>5992</v>
      </c>
      <c r="J18" s="141">
        <v>0</v>
      </c>
      <c r="K18" s="141">
        <v>0</v>
      </c>
      <c r="L18" s="142" t="s">
        <v>125</v>
      </c>
      <c r="M18" s="142" t="s">
        <v>115</v>
      </c>
      <c r="N18" s="55" t="s">
        <v>116</v>
      </c>
      <c r="O18" s="55" t="s">
        <v>25</v>
      </c>
      <c r="P18" s="55" t="s">
        <v>26</v>
      </c>
      <c r="Q18" s="31">
        <f t="shared" si="0"/>
        <v>9211.92</v>
      </c>
      <c r="R18" s="31">
        <v>5992.33</v>
      </c>
      <c r="S18" s="31">
        <v>3219.59</v>
      </c>
      <c r="T18" s="31">
        <v>0</v>
      </c>
      <c r="U18" s="31">
        <v>0</v>
      </c>
      <c r="V18" s="31">
        <v>9211.92</v>
      </c>
      <c r="W18" s="31" t="s">
        <v>111</v>
      </c>
      <c r="X18" s="31" t="s">
        <v>112</v>
      </c>
      <c r="Y18" s="31" t="s">
        <v>112</v>
      </c>
      <c r="Z18" s="31" t="s">
        <v>111</v>
      </c>
      <c r="AA18" s="31" t="s">
        <v>111</v>
      </c>
      <c r="AB18" s="31">
        <v>0</v>
      </c>
      <c r="AC18" s="31">
        <v>0</v>
      </c>
      <c r="AD18" s="31">
        <v>0</v>
      </c>
      <c r="AE18" s="31" t="s">
        <v>112</v>
      </c>
      <c r="AF18" s="31" t="s">
        <v>112</v>
      </c>
      <c r="AG18" s="31" t="s">
        <v>112</v>
      </c>
      <c r="AH18" s="140" t="s">
        <v>112</v>
      </c>
      <c r="AI18" s="31" t="s">
        <v>112</v>
      </c>
      <c r="AJ18" s="143">
        <v>3525</v>
      </c>
      <c r="AK18" s="143">
        <v>4</v>
      </c>
      <c r="AL18" s="140">
        <v>41399</v>
      </c>
      <c r="AM18" s="31" t="s">
        <v>111</v>
      </c>
      <c r="AN18" s="31" t="s">
        <v>25</v>
      </c>
      <c r="AO18" s="31">
        <v>46.0596</v>
      </c>
      <c r="AP18" s="140">
        <v>42064</v>
      </c>
      <c r="AQ18" s="31" t="s">
        <v>77</v>
      </c>
      <c r="AR18" s="31">
        <v>9211.92</v>
      </c>
      <c r="AS18" s="140">
        <v>42064</v>
      </c>
      <c r="AT18" s="55" t="s">
        <v>26</v>
      </c>
      <c r="AU18" s="55" t="s">
        <v>112</v>
      </c>
      <c r="AV18" s="55" t="s">
        <v>112</v>
      </c>
      <c r="AW18" s="55" t="s">
        <v>112</v>
      </c>
      <c r="AX18" s="55" t="s">
        <v>112</v>
      </c>
      <c r="AY18" s="55" t="s">
        <v>112</v>
      </c>
      <c r="AZ18" s="55" t="s">
        <v>112</v>
      </c>
      <c r="BA18" s="55" t="s">
        <v>112</v>
      </c>
      <c r="BB18" s="55" t="s">
        <v>111</v>
      </c>
      <c r="BC18" s="55" t="s">
        <v>111</v>
      </c>
      <c r="BD18" s="55" t="s">
        <v>111</v>
      </c>
      <c r="BE18" s="55" t="s">
        <v>111</v>
      </c>
      <c r="BF18" s="55" t="s">
        <v>111</v>
      </c>
      <c r="BG18" s="55" t="s">
        <v>111</v>
      </c>
      <c r="BH18" s="55" t="s">
        <v>111</v>
      </c>
      <c r="BI18" s="55" t="s">
        <v>111</v>
      </c>
      <c r="BJ18" s="55" t="s">
        <v>111</v>
      </c>
      <c r="BK18" s="55" t="s">
        <v>110</v>
      </c>
    </row>
    <row r="19" spans="1:63" s="251" customFormat="1" ht="76.5">
      <c r="A19" s="55">
        <v>15</v>
      </c>
      <c r="B19" s="390" t="s">
        <v>361</v>
      </c>
      <c r="C19" s="55" t="s">
        <v>291</v>
      </c>
      <c r="D19" s="55">
        <v>300852</v>
      </c>
      <c r="E19" s="139" t="s">
        <v>141</v>
      </c>
      <c r="F19" s="140">
        <v>40227</v>
      </c>
      <c r="G19" s="140" t="s">
        <v>112</v>
      </c>
      <c r="H19" s="55">
        <v>978</v>
      </c>
      <c r="I19" s="31">
        <v>151.63</v>
      </c>
      <c r="J19" s="141">
        <v>0</v>
      </c>
      <c r="K19" s="141">
        <v>0</v>
      </c>
      <c r="L19" s="142" t="s">
        <v>142</v>
      </c>
      <c r="M19" s="142" t="s">
        <v>112</v>
      </c>
      <c r="N19" s="55" t="s">
        <v>116</v>
      </c>
      <c r="O19" s="55" t="s">
        <v>26</v>
      </c>
      <c r="P19" s="55" t="s">
        <v>26</v>
      </c>
      <c r="Q19" s="31">
        <f>R19+S19+T19+U19</f>
        <v>193.8</v>
      </c>
      <c r="R19" s="31">
        <v>193.8</v>
      </c>
      <c r="S19" s="31">
        <v>0</v>
      </c>
      <c r="T19" s="31">
        <v>0</v>
      </c>
      <c r="U19" s="31">
        <v>0</v>
      </c>
      <c r="V19" s="31">
        <v>5.85</v>
      </c>
      <c r="W19" s="31" t="s">
        <v>26</v>
      </c>
      <c r="X19" s="31" t="s">
        <v>112</v>
      </c>
      <c r="Y19" s="31" t="s">
        <v>112</v>
      </c>
      <c r="Z19" s="31" t="s">
        <v>112</v>
      </c>
      <c r="AA19" s="31" t="s">
        <v>112</v>
      </c>
      <c r="AB19" s="31">
        <v>0</v>
      </c>
      <c r="AC19" s="31">
        <v>0</v>
      </c>
      <c r="AD19" s="31">
        <v>0</v>
      </c>
      <c r="AE19" s="31" t="s">
        <v>112</v>
      </c>
      <c r="AF19" s="31" t="s">
        <v>112</v>
      </c>
      <c r="AG19" s="31" t="s">
        <v>112</v>
      </c>
      <c r="AH19" s="140">
        <v>40471</v>
      </c>
      <c r="AI19" s="31">
        <v>1598.4319250800002</v>
      </c>
      <c r="AJ19" s="143">
        <v>3061</v>
      </c>
      <c r="AK19" s="143">
        <v>1</v>
      </c>
      <c r="AL19" s="31" t="s">
        <v>112</v>
      </c>
      <c r="AM19" s="31" t="s">
        <v>111</v>
      </c>
      <c r="AN19" s="31" t="s">
        <v>25</v>
      </c>
      <c r="AO19" s="31">
        <v>0.74276452575</v>
      </c>
      <c r="AP19" s="140">
        <v>42064</v>
      </c>
      <c r="AQ19" s="31" t="s">
        <v>77</v>
      </c>
      <c r="AR19" s="31">
        <v>183.804192</v>
      </c>
      <c r="AS19" s="140">
        <v>42064</v>
      </c>
      <c r="AT19" s="55" t="s">
        <v>26</v>
      </c>
      <c r="AU19" s="55" t="s">
        <v>112</v>
      </c>
      <c r="AV19" s="55" t="s">
        <v>112</v>
      </c>
      <c r="AW19" s="55" t="s">
        <v>112</v>
      </c>
      <c r="AX19" s="55" t="s">
        <v>112</v>
      </c>
      <c r="AY19" s="55" t="s">
        <v>112</v>
      </c>
      <c r="AZ19" s="55" t="s">
        <v>112</v>
      </c>
      <c r="BA19" s="55" t="s">
        <v>112</v>
      </c>
      <c r="BB19" s="55" t="s">
        <v>112</v>
      </c>
      <c r="BC19" s="55" t="s">
        <v>112</v>
      </c>
      <c r="BD19" s="55" t="s">
        <v>111</v>
      </c>
      <c r="BE19" s="55" t="s">
        <v>111</v>
      </c>
      <c r="BF19" s="55" t="s">
        <v>111</v>
      </c>
      <c r="BG19" s="55" t="s">
        <v>111</v>
      </c>
      <c r="BH19" s="55" t="s">
        <v>111</v>
      </c>
      <c r="BI19" s="55" t="s">
        <v>111</v>
      </c>
      <c r="BJ19" s="55" t="s">
        <v>111</v>
      </c>
      <c r="BK19" s="55" t="s">
        <v>110</v>
      </c>
    </row>
    <row r="20" spans="1:63" s="251" customFormat="1" ht="76.5">
      <c r="A20" s="55">
        <v>16</v>
      </c>
      <c r="B20" s="390" t="s">
        <v>361</v>
      </c>
      <c r="C20" s="55" t="s">
        <v>291</v>
      </c>
      <c r="D20" s="55">
        <v>300852</v>
      </c>
      <c r="E20" s="139" t="s">
        <v>143</v>
      </c>
      <c r="F20" s="140">
        <v>40227</v>
      </c>
      <c r="G20" s="140" t="s">
        <v>112</v>
      </c>
      <c r="H20" s="55">
        <v>840</v>
      </c>
      <c r="I20" s="31">
        <v>500.21</v>
      </c>
      <c r="J20" s="141">
        <v>0</v>
      </c>
      <c r="K20" s="141">
        <v>0</v>
      </c>
      <c r="L20" s="142" t="s">
        <v>142</v>
      </c>
      <c r="M20" s="142" t="s">
        <v>112</v>
      </c>
      <c r="N20" s="55" t="s">
        <v>116</v>
      </c>
      <c r="O20" s="55" t="s">
        <v>26</v>
      </c>
      <c r="P20" s="55" t="s">
        <v>26</v>
      </c>
      <c r="Q20" s="31">
        <f t="shared" si="0"/>
        <v>2353.57</v>
      </c>
      <c r="R20" s="31">
        <v>2353.57</v>
      </c>
      <c r="S20" s="31">
        <v>0</v>
      </c>
      <c r="T20" s="31">
        <v>0</v>
      </c>
      <c r="U20" s="31">
        <v>0</v>
      </c>
      <c r="V20" s="31">
        <v>83.17</v>
      </c>
      <c r="W20" s="31" t="s">
        <v>26</v>
      </c>
      <c r="X20" s="31" t="s">
        <v>112</v>
      </c>
      <c r="Y20" s="31" t="s">
        <v>112</v>
      </c>
      <c r="Z20" s="31" t="s">
        <v>112</v>
      </c>
      <c r="AA20" s="31" t="s">
        <v>112</v>
      </c>
      <c r="AB20" s="31">
        <v>0</v>
      </c>
      <c r="AC20" s="31">
        <v>0</v>
      </c>
      <c r="AD20" s="31">
        <v>0</v>
      </c>
      <c r="AE20" s="31" t="s">
        <v>112</v>
      </c>
      <c r="AF20" s="31" t="s">
        <v>112</v>
      </c>
      <c r="AG20" s="31" t="s">
        <v>112</v>
      </c>
      <c r="AH20" s="140">
        <v>40471</v>
      </c>
      <c r="AI20" s="31">
        <v>3299.453664</v>
      </c>
      <c r="AJ20" s="143">
        <v>3061</v>
      </c>
      <c r="AK20" s="143">
        <v>1</v>
      </c>
      <c r="AL20" s="31" t="s">
        <v>112</v>
      </c>
      <c r="AM20" s="31" t="s">
        <v>111</v>
      </c>
      <c r="AN20" s="31" t="s">
        <v>25</v>
      </c>
      <c r="AO20" s="31">
        <v>9.75064911275</v>
      </c>
      <c r="AP20" s="140">
        <v>42064</v>
      </c>
      <c r="AQ20" s="31" t="s">
        <v>77</v>
      </c>
      <c r="AR20" s="31">
        <v>2309.0586904</v>
      </c>
      <c r="AS20" s="140">
        <v>42064</v>
      </c>
      <c r="AT20" s="55" t="s">
        <v>26</v>
      </c>
      <c r="AU20" s="55" t="s">
        <v>112</v>
      </c>
      <c r="AV20" s="55" t="s">
        <v>112</v>
      </c>
      <c r="AW20" s="55" t="s">
        <v>112</v>
      </c>
      <c r="AX20" s="55" t="s">
        <v>112</v>
      </c>
      <c r="AY20" s="55" t="s">
        <v>112</v>
      </c>
      <c r="AZ20" s="55" t="s">
        <v>112</v>
      </c>
      <c r="BA20" s="55" t="s">
        <v>112</v>
      </c>
      <c r="BB20" s="55" t="s">
        <v>112</v>
      </c>
      <c r="BC20" s="55" t="s">
        <v>112</v>
      </c>
      <c r="BD20" s="55" t="s">
        <v>111</v>
      </c>
      <c r="BE20" s="55" t="s">
        <v>111</v>
      </c>
      <c r="BF20" s="55" t="s">
        <v>111</v>
      </c>
      <c r="BG20" s="55" t="s">
        <v>111</v>
      </c>
      <c r="BH20" s="55" t="s">
        <v>111</v>
      </c>
      <c r="BI20" s="55" t="s">
        <v>111</v>
      </c>
      <c r="BJ20" s="55" t="s">
        <v>111</v>
      </c>
      <c r="BK20" s="55" t="s">
        <v>110</v>
      </c>
    </row>
    <row r="21" spans="1:63" s="251" customFormat="1" ht="76.5">
      <c r="A21" s="55">
        <v>17</v>
      </c>
      <c r="B21" s="390" t="s">
        <v>361</v>
      </c>
      <c r="C21" s="55" t="s">
        <v>291</v>
      </c>
      <c r="D21" s="55">
        <v>300852</v>
      </c>
      <c r="E21" s="139" t="s">
        <v>144</v>
      </c>
      <c r="F21" s="140">
        <v>40227</v>
      </c>
      <c r="G21" s="140" t="s">
        <v>112</v>
      </c>
      <c r="H21" s="55">
        <v>980</v>
      </c>
      <c r="I21" s="31">
        <v>1697.96</v>
      </c>
      <c r="J21" s="141">
        <v>0</v>
      </c>
      <c r="K21" s="141">
        <v>0</v>
      </c>
      <c r="L21" s="142" t="s">
        <v>142</v>
      </c>
      <c r="M21" s="142" t="s">
        <v>112</v>
      </c>
      <c r="N21" s="55" t="s">
        <v>116</v>
      </c>
      <c r="O21" s="55" t="s">
        <v>26</v>
      </c>
      <c r="P21" s="55" t="s">
        <v>26</v>
      </c>
      <c r="Q21" s="31">
        <f t="shared" si="0"/>
        <v>928.96</v>
      </c>
      <c r="R21" s="31">
        <v>928.96</v>
      </c>
      <c r="S21" s="31">
        <v>0</v>
      </c>
      <c r="T21" s="31">
        <v>0</v>
      </c>
      <c r="U21" s="31">
        <v>0</v>
      </c>
      <c r="V21" s="31">
        <v>928.96</v>
      </c>
      <c r="W21" s="31" t="s">
        <v>26</v>
      </c>
      <c r="X21" s="31" t="s">
        <v>112</v>
      </c>
      <c r="Y21" s="31" t="s">
        <v>112</v>
      </c>
      <c r="Z21" s="31" t="s">
        <v>112</v>
      </c>
      <c r="AA21" s="31" t="s">
        <v>112</v>
      </c>
      <c r="AB21" s="31">
        <v>0</v>
      </c>
      <c r="AC21" s="31">
        <v>0</v>
      </c>
      <c r="AD21" s="31">
        <v>0</v>
      </c>
      <c r="AE21" s="31" t="s">
        <v>112</v>
      </c>
      <c r="AF21" s="31" t="s">
        <v>112</v>
      </c>
      <c r="AG21" s="31" t="s">
        <v>112</v>
      </c>
      <c r="AH21" s="140">
        <v>40471</v>
      </c>
      <c r="AI21" s="31">
        <v>769</v>
      </c>
      <c r="AJ21" s="143">
        <v>3061</v>
      </c>
      <c r="AK21" s="143">
        <v>1</v>
      </c>
      <c r="AL21" s="31" t="s">
        <v>112</v>
      </c>
      <c r="AM21" s="31" t="s">
        <v>111</v>
      </c>
      <c r="AN21" s="31" t="s">
        <v>25</v>
      </c>
      <c r="AO21" s="31">
        <v>4.64</v>
      </c>
      <c r="AP21" s="140">
        <v>42064</v>
      </c>
      <c r="AQ21" s="31" t="s">
        <v>77</v>
      </c>
      <c r="AR21" s="31">
        <v>928.96</v>
      </c>
      <c r="AS21" s="140">
        <v>42064</v>
      </c>
      <c r="AT21" s="55" t="s">
        <v>26</v>
      </c>
      <c r="AU21" s="55" t="s">
        <v>112</v>
      </c>
      <c r="AV21" s="55" t="s">
        <v>112</v>
      </c>
      <c r="AW21" s="55" t="s">
        <v>112</v>
      </c>
      <c r="AX21" s="55" t="s">
        <v>112</v>
      </c>
      <c r="AY21" s="55" t="s">
        <v>112</v>
      </c>
      <c r="AZ21" s="55" t="s">
        <v>112</v>
      </c>
      <c r="BA21" s="55" t="s">
        <v>112</v>
      </c>
      <c r="BB21" s="55" t="s">
        <v>112</v>
      </c>
      <c r="BC21" s="55" t="s">
        <v>112</v>
      </c>
      <c r="BD21" s="55" t="s">
        <v>111</v>
      </c>
      <c r="BE21" s="55" t="s">
        <v>111</v>
      </c>
      <c r="BF21" s="55" t="s">
        <v>111</v>
      </c>
      <c r="BG21" s="55" t="s">
        <v>111</v>
      </c>
      <c r="BH21" s="55" t="s">
        <v>111</v>
      </c>
      <c r="BI21" s="55" t="s">
        <v>111</v>
      </c>
      <c r="BJ21" s="55" t="s">
        <v>111</v>
      </c>
      <c r="BK21" s="55" t="s">
        <v>110</v>
      </c>
    </row>
    <row r="22" spans="1:63" s="251" customFormat="1" ht="38.25">
      <c r="A22" s="55">
        <v>18</v>
      </c>
      <c r="B22" s="390" t="s">
        <v>362</v>
      </c>
      <c r="C22" s="55" t="s">
        <v>291</v>
      </c>
      <c r="D22" s="55">
        <v>300852</v>
      </c>
      <c r="E22" s="139" t="s">
        <v>145</v>
      </c>
      <c r="F22" s="140">
        <v>38770</v>
      </c>
      <c r="G22" s="140">
        <v>40578</v>
      </c>
      <c r="H22" s="55">
        <v>980</v>
      </c>
      <c r="I22" s="31">
        <v>1700</v>
      </c>
      <c r="J22" s="141">
        <v>0.25</v>
      </c>
      <c r="K22" s="141">
        <v>0</v>
      </c>
      <c r="L22" s="142" t="s">
        <v>114</v>
      </c>
      <c r="M22" s="142" t="s">
        <v>115</v>
      </c>
      <c r="N22" s="55" t="s">
        <v>116</v>
      </c>
      <c r="O22" s="55" t="s">
        <v>26</v>
      </c>
      <c r="P22" s="55" t="s">
        <v>26</v>
      </c>
      <c r="Q22" s="31">
        <f t="shared" si="0"/>
        <v>1835.23</v>
      </c>
      <c r="R22" s="31">
        <v>1835.23</v>
      </c>
      <c r="S22" s="31">
        <v>0</v>
      </c>
      <c r="T22" s="31">
        <v>0</v>
      </c>
      <c r="U22" s="31">
        <v>0</v>
      </c>
      <c r="V22" s="31">
        <v>1835.23</v>
      </c>
      <c r="W22" s="31" t="s">
        <v>110</v>
      </c>
      <c r="X22" s="31" t="s">
        <v>112</v>
      </c>
      <c r="Y22" s="31" t="s">
        <v>112</v>
      </c>
      <c r="Z22" s="31" t="s">
        <v>111</v>
      </c>
      <c r="AA22" s="31" t="s">
        <v>110</v>
      </c>
      <c r="AB22" s="31">
        <v>0</v>
      </c>
      <c r="AC22" s="31">
        <v>0</v>
      </c>
      <c r="AD22" s="31">
        <v>0</v>
      </c>
      <c r="AE22" s="31" t="s">
        <v>112</v>
      </c>
      <c r="AF22" s="31" t="s">
        <v>112</v>
      </c>
      <c r="AG22" s="31" t="s">
        <v>112</v>
      </c>
      <c r="AH22" s="140">
        <v>40224</v>
      </c>
      <c r="AI22" s="31">
        <v>16.95</v>
      </c>
      <c r="AJ22" s="143">
        <v>2986</v>
      </c>
      <c r="AK22" s="143">
        <v>1</v>
      </c>
      <c r="AL22" s="140">
        <v>41674</v>
      </c>
      <c r="AM22" s="31" t="s">
        <v>111</v>
      </c>
      <c r="AN22" s="31" t="s">
        <v>25</v>
      </c>
      <c r="AO22" s="31">
        <v>9.17615</v>
      </c>
      <c r="AP22" s="140">
        <v>42064</v>
      </c>
      <c r="AQ22" s="31" t="s">
        <v>77</v>
      </c>
      <c r="AR22" s="31">
        <v>1835.23</v>
      </c>
      <c r="AS22" s="140">
        <v>42064</v>
      </c>
      <c r="AT22" s="55" t="s">
        <v>26</v>
      </c>
      <c r="AU22" s="55" t="s">
        <v>112</v>
      </c>
      <c r="AV22" s="55" t="s">
        <v>112</v>
      </c>
      <c r="AW22" s="55" t="s">
        <v>112</v>
      </c>
      <c r="AX22" s="55" t="s">
        <v>112</v>
      </c>
      <c r="AY22" s="55" t="s">
        <v>112</v>
      </c>
      <c r="AZ22" s="55" t="s">
        <v>112</v>
      </c>
      <c r="BA22" s="55" t="s">
        <v>112</v>
      </c>
      <c r="BB22" s="55" t="s">
        <v>111</v>
      </c>
      <c r="BC22" s="55" t="s">
        <v>111</v>
      </c>
      <c r="BD22" s="55" t="s">
        <v>111</v>
      </c>
      <c r="BE22" s="55" t="s">
        <v>111</v>
      </c>
      <c r="BF22" s="55" t="s">
        <v>111</v>
      </c>
      <c r="BG22" s="55" t="s">
        <v>111</v>
      </c>
      <c r="BH22" s="55" t="s">
        <v>111</v>
      </c>
      <c r="BI22" s="55" t="s">
        <v>111</v>
      </c>
      <c r="BJ22" s="55" t="s">
        <v>110</v>
      </c>
      <c r="BK22" s="55" t="s">
        <v>110</v>
      </c>
    </row>
    <row r="23" spans="1:63" s="251" customFormat="1" ht="25.5">
      <c r="A23" s="55">
        <v>19</v>
      </c>
      <c r="B23" s="390" t="s">
        <v>363</v>
      </c>
      <c r="C23" s="55" t="s">
        <v>291</v>
      </c>
      <c r="D23" s="55">
        <v>300852</v>
      </c>
      <c r="E23" s="139" t="s">
        <v>146</v>
      </c>
      <c r="F23" s="140">
        <v>39420</v>
      </c>
      <c r="G23" s="140">
        <v>50377</v>
      </c>
      <c r="H23" s="55">
        <v>980</v>
      </c>
      <c r="I23" s="31">
        <v>279000</v>
      </c>
      <c r="J23" s="141">
        <v>0</v>
      </c>
      <c r="K23" s="141">
        <v>0</v>
      </c>
      <c r="L23" s="142" t="s">
        <v>214</v>
      </c>
      <c r="M23" s="142" t="s">
        <v>216</v>
      </c>
      <c r="N23" s="55" t="s">
        <v>109</v>
      </c>
      <c r="O23" s="55" t="s">
        <v>26</v>
      </c>
      <c r="P23" s="55" t="s">
        <v>26</v>
      </c>
      <c r="Q23" s="31">
        <f t="shared" si="0"/>
        <v>215178.68</v>
      </c>
      <c r="R23" s="31">
        <v>215178.68</v>
      </c>
      <c r="S23" s="31">
        <v>0</v>
      </c>
      <c r="T23" s="31">
        <v>0</v>
      </c>
      <c r="U23" s="31">
        <v>0</v>
      </c>
      <c r="V23" s="31">
        <v>215178.68</v>
      </c>
      <c r="W23" s="31" t="s">
        <v>110</v>
      </c>
      <c r="X23" s="31" t="s">
        <v>110</v>
      </c>
      <c r="Y23" s="31" t="s">
        <v>111</v>
      </c>
      <c r="Z23" s="31" t="s">
        <v>111</v>
      </c>
      <c r="AA23" s="31" t="s">
        <v>111</v>
      </c>
      <c r="AB23" s="31">
        <v>0</v>
      </c>
      <c r="AC23" s="31">
        <v>0</v>
      </c>
      <c r="AD23" s="31">
        <v>0</v>
      </c>
      <c r="AE23" s="31" t="s">
        <v>112</v>
      </c>
      <c r="AF23" s="31" t="s">
        <v>112</v>
      </c>
      <c r="AG23" s="31" t="s">
        <v>112</v>
      </c>
      <c r="AH23" s="140">
        <v>40533</v>
      </c>
      <c r="AI23" s="31">
        <v>0.31</v>
      </c>
      <c r="AJ23" s="143">
        <v>3476</v>
      </c>
      <c r="AK23" s="143">
        <v>4</v>
      </c>
      <c r="AL23" s="140">
        <v>47820</v>
      </c>
      <c r="AM23" s="31" t="s">
        <v>111</v>
      </c>
      <c r="AN23" s="31" t="s">
        <v>25</v>
      </c>
      <c r="AO23" s="31">
        <v>1075.89</v>
      </c>
      <c r="AP23" s="140">
        <v>42064</v>
      </c>
      <c r="AQ23" s="31" t="s">
        <v>77</v>
      </c>
      <c r="AR23" s="31">
        <v>215178.68</v>
      </c>
      <c r="AS23" s="140">
        <v>42064</v>
      </c>
      <c r="AT23" s="55" t="s">
        <v>26</v>
      </c>
      <c r="AU23" s="55" t="s">
        <v>112</v>
      </c>
      <c r="AV23" s="55" t="s">
        <v>112</v>
      </c>
      <c r="AW23" s="55" t="s">
        <v>112</v>
      </c>
      <c r="AX23" s="55" t="s">
        <v>112</v>
      </c>
      <c r="AY23" s="55" t="s">
        <v>112</v>
      </c>
      <c r="AZ23" s="55" t="s">
        <v>112</v>
      </c>
      <c r="BA23" s="55" t="s">
        <v>112</v>
      </c>
      <c r="BB23" s="55" t="s">
        <v>110</v>
      </c>
      <c r="BC23" s="55" t="s">
        <v>111</v>
      </c>
      <c r="BD23" s="55" t="s">
        <v>111</v>
      </c>
      <c r="BE23" s="55" t="s">
        <v>111</v>
      </c>
      <c r="BF23" s="55" t="s">
        <v>111</v>
      </c>
      <c r="BG23" s="55" t="s">
        <v>111</v>
      </c>
      <c r="BH23" s="55" t="s">
        <v>111</v>
      </c>
      <c r="BI23" s="55" t="s">
        <v>111</v>
      </c>
      <c r="BJ23" s="55" t="s">
        <v>111</v>
      </c>
      <c r="BK23" s="55" t="s">
        <v>110</v>
      </c>
    </row>
    <row r="24" spans="1:63" s="251" customFormat="1" ht="25.5">
      <c r="A24" s="55">
        <v>20</v>
      </c>
      <c r="B24" s="390" t="s">
        <v>364</v>
      </c>
      <c r="C24" s="55" t="s">
        <v>291</v>
      </c>
      <c r="D24" s="55">
        <v>300852</v>
      </c>
      <c r="E24" s="139" t="s">
        <v>147</v>
      </c>
      <c r="F24" s="140">
        <v>39323</v>
      </c>
      <c r="G24" s="140">
        <v>39843</v>
      </c>
      <c r="H24" s="55">
        <v>978</v>
      </c>
      <c r="I24" s="31">
        <v>18296</v>
      </c>
      <c r="J24" s="141">
        <v>0</v>
      </c>
      <c r="K24" s="141">
        <v>0</v>
      </c>
      <c r="L24" s="142" t="s">
        <v>108</v>
      </c>
      <c r="M24" s="142" t="s">
        <v>216</v>
      </c>
      <c r="N24" s="55" t="s">
        <v>116</v>
      </c>
      <c r="O24" s="55" t="s">
        <v>26</v>
      </c>
      <c r="P24" s="55" t="s">
        <v>26</v>
      </c>
      <c r="Q24" s="31">
        <f t="shared" si="0"/>
        <v>187840.15</v>
      </c>
      <c r="R24" s="31">
        <v>187840.15</v>
      </c>
      <c r="S24" s="31">
        <v>0</v>
      </c>
      <c r="T24" s="31">
        <v>0</v>
      </c>
      <c r="U24" s="31">
        <v>0</v>
      </c>
      <c r="V24" s="31">
        <v>5670</v>
      </c>
      <c r="W24" s="31" t="s">
        <v>111</v>
      </c>
      <c r="X24" s="31" t="s">
        <v>111</v>
      </c>
      <c r="Y24" s="31" t="s">
        <v>111</v>
      </c>
      <c r="Z24" s="31" t="s">
        <v>111</v>
      </c>
      <c r="AA24" s="31" t="s">
        <v>111</v>
      </c>
      <c r="AB24" s="31">
        <v>0</v>
      </c>
      <c r="AC24" s="31">
        <v>0</v>
      </c>
      <c r="AD24" s="31">
        <v>0</v>
      </c>
      <c r="AE24" s="31" t="s">
        <v>112</v>
      </c>
      <c r="AF24" s="31" t="s">
        <v>112</v>
      </c>
      <c r="AG24" s="31" t="s">
        <v>112</v>
      </c>
      <c r="AH24" s="140">
        <v>40312</v>
      </c>
      <c r="AI24" s="31">
        <v>68375.67079070001</v>
      </c>
      <c r="AJ24" s="143">
        <v>3056</v>
      </c>
      <c r="AK24" s="143">
        <v>1</v>
      </c>
      <c r="AL24" s="140">
        <v>40938</v>
      </c>
      <c r="AM24" s="31" t="s">
        <v>111</v>
      </c>
      <c r="AN24" s="31" t="s">
        <v>25</v>
      </c>
      <c r="AO24" s="31">
        <v>719.91</v>
      </c>
      <c r="AP24" s="140">
        <v>42064</v>
      </c>
      <c r="AQ24" s="31" t="s">
        <v>77</v>
      </c>
      <c r="AR24" s="31">
        <v>178148.6784</v>
      </c>
      <c r="AS24" s="140">
        <v>42064</v>
      </c>
      <c r="AT24" s="55" t="s">
        <v>26</v>
      </c>
      <c r="AU24" s="55" t="s">
        <v>112</v>
      </c>
      <c r="AV24" s="55" t="s">
        <v>112</v>
      </c>
      <c r="AW24" s="55" t="s">
        <v>112</v>
      </c>
      <c r="AX24" s="55" t="s">
        <v>112</v>
      </c>
      <c r="AY24" s="55" t="s">
        <v>112</v>
      </c>
      <c r="AZ24" s="55" t="s">
        <v>112</v>
      </c>
      <c r="BA24" s="55" t="s">
        <v>112</v>
      </c>
      <c r="BB24" s="55" t="s">
        <v>180</v>
      </c>
      <c r="BC24" s="55" t="s">
        <v>180</v>
      </c>
      <c r="BD24" s="55" t="s">
        <v>111</v>
      </c>
      <c r="BE24" s="55" t="s">
        <v>111</v>
      </c>
      <c r="BF24" s="55" t="s">
        <v>111</v>
      </c>
      <c r="BG24" s="55" t="s">
        <v>111</v>
      </c>
      <c r="BH24" s="55" t="s">
        <v>111</v>
      </c>
      <c r="BI24" s="55" t="s">
        <v>111</v>
      </c>
      <c r="BJ24" s="55" t="s">
        <v>111</v>
      </c>
      <c r="BK24" s="55" t="s">
        <v>110</v>
      </c>
    </row>
    <row r="25" spans="1:63" s="251" customFormat="1" ht="76.5">
      <c r="A25" s="55">
        <v>21</v>
      </c>
      <c r="B25" s="390" t="s">
        <v>365</v>
      </c>
      <c r="C25" s="55" t="s">
        <v>291</v>
      </c>
      <c r="D25" s="55">
        <v>300852</v>
      </c>
      <c r="E25" s="139" t="s">
        <v>148</v>
      </c>
      <c r="F25" s="140">
        <v>40227</v>
      </c>
      <c r="G25" s="140" t="s">
        <v>112</v>
      </c>
      <c r="H25" s="55">
        <v>840</v>
      </c>
      <c r="I25" s="31">
        <v>1010.46</v>
      </c>
      <c r="J25" s="141">
        <v>0</v>
      </c>
      <c r="K25" s="141">
        <v>0</v>
      </c>
      <c r="L25" s="142" t="s">
        <v>142</v>
      </c>
      <c r="M25" s="142" t="s">
        <v>112</v>
      </c>
      <c r="N25" s="55" t="s">
        <v>116</v>
      </c>
      <c r="O25" s="55" t="s">
        <v>26</v>
      </c>
      <c r="P25" s="55" t="s">
        <v>26</v>
      </c>
      <c r="Q25" s="31">
        <f t="shared" si="0"/>
        <v>25764.44</v>
      </c>
      <c r="R25" s="31">
        <v>25764.44</v>
      </c>
      <c r="S25" s="31">
        <v>0</v>
      </c>
      <c r="T25" s="31">
        <v>0</v>
      </c>
      <c r="U25" s="31">
        <v>0</v>
      </c>
      <c r="V25" s="31">
        <v>910.46</v>
      </c>
      <c r="W25" s="31" t="s">
        <v>26</v>
      </c>
      <c r="X25" s="31" t="s">
        <v>112</v>
      </c>
      <c r="Y25" s="31" t="s">
        <v>112</v>
      </c>
      <c r="Z25" s="31" t="s">
        <v>112</v>
      </c>
      <c r="AA25" s="31" t="s">
        <v>112</v>
      </c>
      <c r="AB25" s="31">
        <v>0</v>
      </c>
      <c r="AC25" s="31">
        <v>0</v>
      </c>
      <c r="AD25" s="31">
        <v>0</v>
      </c>
      <c r="AE25" s="31" t="s">
        <v>112</v>
      </c>
      <c r="AF25" s="31" t="s">
        <v>112</v>
      </c>
      <c r="AG25" s="31" t="s">
        <v>112</v>
      </c>
      <c r="AH25" s="140">
        <v>40471</v>
      </c>
      <c r="AI25" s="31">
        <v>791.16</v>
      </c>
      <c r="AJ25" s="143">
        <v>3061</v>
      </c>
      <c r="AK25" s="138">
        <v>1</v>
      </c>
      <c r="AL25" s="31" t="s">
        <v>112</v>
      </c>
      <c r="AM25" s="31" t="s">
        <v>111</v>
      </c>
      <c r="AN25" s="31" t="s">
        <v>25</v>
      </c>
      <c r="AO25" s="31">
        <v>106.74</v>
      </c>
      <c r="AP25" s="140">
        <v>42064</v>
      </c>
      <c r="AQ25" s="31" t="s">
        <v>77</v>
      </c>
      <c r="AR25" s="31">
        <v>25277.2102352</v>
      </c>
      <c r="AS25" s="140">
        <v>42064</v>
      </c>
      <c r="AT25" s="55" t="s">
        <v>26</v>
      </c>
      <c r="AU25" s="55" t="s">
        <v>112</v>
      </c>
      <c r="AV25" s="55" t="s">
        <v>112</v>
      </c>
      <c r="AW25" s="55" t="s">
        <v>112</v>
      </c>
      <c r="AX25" s="55" t="s">
        <v>112</v>
      </c>
      <c r="AY25" s="55" t="s">
        <v>112</v>
      </c>
      <c r="AZ25" s="55" t="s">
        <v>112</v>
      </c>
      <c r="BA25" s="55" t="s">
        <v>112</v>
      </c>
      <c r="BB25" s="55" t="s">
        <v>112</v>
      </c>
      <c r="BC25" s="55" t="s">
        <v>112</v>
      </c>
      <c r="BD25" s="55" t="s">
        <v>111</v>
      </c>
      <c r="BE25" s="55" t="s">
        <v>111</v>
      </c>
      <c r="BF25" s="55" t="s">
        <v>111</v>
      </c>
      <c r="BG25" s="55" t="s">
        <v>111</v>
      </c>
      <c r="BH25" s="55" t="s">
        <v>111</v>
      </c>
      <c r="BI25" s="55" t="s">
        <v>111</v>
      </c>
      <c r="BJ25" s="55" t="s">
        <v>111</v>
      </c>
      <c r="BK25" s="55" t="s">
        <v>110</v>
      </c>
    </row>
    <row r="26" spans="1:63" s="251" customFormat="1" ht="76.5">
      <c r="A26" s="55">
        <v>22</v>
      </c>
      <c r="B26" s="390" t="s">
        <v>365</v>
      </c>
      <c r="C26" s="55" t="s">
        <v>291</v>
      </c>
      <c r="D26" s="55">
        <v>300852</v>
      </c>
      <c r="E26" s="139" t="s">
        <v>149</v>
      </c>
      <c r="F26" s="140">
        <v>40227</v>
      </c>
      <c r="G26" s="140" t="s">
        <v>112</v>
      </c>
      <c r="H26" s="55">
        <v>980</v>
      </c>
      <c r="I26" s="31">
        <v>10192.29</v>
      </c>
      <c r="J26" s="141">
        <v>0</v>
      </c>
      <c r="K26" s="141">
        <v>0</v>
      </c>
      <c r="L26" s="142" t="s">
        <v>142</v>
      </c>
      <c r="M26" s="142" t="s">
        <v>112</v>
      </c>
      <c r="N26" s="55" t="s">
        <v>116</v>
      </c>
      <c r="O26" s="55" t="s">
        <v>26</v>
      </c>
      <c r="P26" s="55" t="s">
        <v>26</v>
      </c>
      <c r="Q26" s="31">
        <f t="shared" si="0"/>
        <v>10192.29</v>
      </c>
      <c r="R26" s="31">
        <v>10192.29</v>
      </c>
      <c r="S26" s="31">
        <v>0</v>
      </c>
      <c r="T26" s="31">
        <v>0</v>
      </c>
      <c r="U26" s="31">
        <v>0</v>
      </c>
      <c r="V26" s="31">
        <v>10192.29</v>
      </c>
      <c r="W26" s="31" t="s">
        <v>26</v>
      </c>
      <c r="X26" s="31" t="s">
        <v>112</v>
      </c>
      <c r="Y26" s="31" t="s">
        <v>112</v>
      </c>
      <c r="Z26" s="31" t="s">
        <v>112</v>
      </c>
      <c r="AA26" s="31" t="s">
        <v>112</v>
      </c>
      <c r="AB26" s="31">
        <v>0</v>
      </c>
      <c r="AC26" s="31">
        <v>0</v>
      </c>
      <c r="AD26" s="31">
        <v>0</v>
      </c>
      <c r="AE26" s="31" t="s">
        <v>112</v>
      </c>
      <c r="AF26" s="31" t="s">
        <v>112</v>
      </c>
      <c r="AG26" s="31" t="s">
        <v>112</v>
      </c>
      <c r="AH26" s="140" t="s">
        <v>112</v>
      </c>
      <c r="AI26" s="140" t="s">
        <v>112</v>
      </c>
      <c r="AJ26" s="143">
        <v>3061</v>
      </c>
      <c r="AK26" s="138">
        <v>1</v>
      </c>
      <c r="AL26" s="31" t="s">
        <v>112</v>
      </c>
      <c r="AM26" s="31" t="s">
        <v>111</v>
      </c>
      <c r="AN26" s="31" t="s">
        <v>25</v>
      </c>
      <c r="AO26" s="31">
        <v>50.96</v>
      </c>
      <c r="AP26" s="140">
        <v>42064</v>
      </c>
      <c r="AQ26" s="31" t="s">
        <v>77</v>
      </c>
      <c r="AR26" s="31">
        <v>10192.29</v>
      </c>
      <c r="AS26" s="140">
        <v>42064</v>
      </c>
      <c r="AT26" s="55" t="s">
        <v>26</v>
      </c>
      <c r="AU26" s="55" t="s">
        <v>112</v>
      </c>
      <c r="AV26" s="55" t="s">
        <v>112</v>
      </c>
      <c r="AW26" s="55" t="s">
        <v>112</v>
      </c>
      <c r="AX26" s="55" t="s">
        <v>112</v>
      </c>
      <c r="AY26" s="55" t="s">
        <v>112</v>
      </c>
      <c r="AZ26" s="55" t="s">
        <v>112</v>
      </c>
      <c r="BA26" s="55" t="s">
        <v>112</v>
      </c>
      <c r="BB26" s="55" t="s">
        <v>112</v>
      </c>
      <c r="BC26" s="55" t="s">
        <v>112</v>
      </c>
      <c r="BD26" s="55" t="s">
        <v>111</v>
      </c>
      <c r="BE26" s="55" t="s">
        <v>111</v>
      </c>
      <c r="BF26" s="55" t="s">
        <v>111</v>
      </c>
      <c r="BG26" s="55" t="s">
        <v>111</v>
      </c>
      <c r="BH26" s="55" t="s">
        <v>111</v>
      </c>
      <c r="BI26" s="55" t="s">
        <v>111</v>
      </c>
      <c r="BJ26" s="55" t="s">
        <v>111</v>
      </c>
      <c r="BK26" s="55" t="s">
        <v>110</v>
      </c>
    </row>
    <row r="27" spans="1:63" s="251" customFormat="1" ht="38.25">
      <c r="A27" s="55">
        <v>23</v>
      </c>
      <c r="B27" s="390" t="s">
        <v>366</v>
      </c>
      <c r="C27" s="55" t="s">
        <v>291</v>
      </c>
      <c r="D27" s="55">
        <v>300852</v>
      </c>
      <c r="E27" s="139" t="s">
        <v>299</v>
      </c>
      <c r="F27" s="140">
        <v>40189</v>
      </c>
      <c r="G27" s="140">
        <v>40572</v>
      </c>
      <c r="H27" s="55">
        <v>980</v>
      </c>
      <c r="I27" s="31">
        <v>10000</v>
      </c>
      <c r="J27" s="141">
        <v>0</v>
      </c>
      <c r="K27" s="141">
        <v>0</v>
      </c>
      <c r="L27" s="142" t="s">
        <v>114</v>
      </c>
      <c r="M27" s="142" t="s">
        <v>115</v>
      </c>
      <c r="N27" s="55" t="s">
        <v>116</v>
      </c>
      <c r="O27" s="55" t="s">
        <v>26</v>
      </c>
      <c r="P27" s="55" t="s">
        <v>26</v>
      </c>
      <c r="Q27" s="31">
        <f t="shared" si="0"/>
        <v>11539.07</v>
      </c>
      <c r="R27" s="31">
        <v>10313.81</v>
      </c>
      <c r="S27" s="31">
        <v>1225.26</v>
      </c>
      <c r="T27" s="31">
        <v>0</v>
      </c>
      <c r="U27" s="31">
        <v>0</v>
      </c>
      <c r="V27" s="31">
        <v>11539.07</v>
      </c>
      <c r="W27" s="31" t="s">
        <v>110</v>
      </c>
      <c r="X27" s="31" t="s">
        <v>112</v>
      </c>
      <c r="Y27" s="31" t="s">
        <v>112</v>
      </c>
      <c r="Z27" s="31" t="s">
        <v>112</v>
      </c>
      <c r="AA27" s="31" t="s">
        <v>110</v>
      </c>
      <c r="AB27" s="31">
        <v>0</v>
      </c>
      <c r="AC27" s="31">
        <v>0</v>
      </c>
      <c r="AD27" s="31">
        <v>0</v>
      </c>
      <c r="AE27" s="31" t="s">
        <v>112</v>
      </c>
      <c r="AF27" s="31" t="s">
        <v>112</v>
      </c>
      <c r="AG27" s="31" t="s">
        <v>112</v>
      </c>
      <c r="AH27" s="140">
        <v>40277</v>
      </c>
      <c r="AI27" s="31">
        <v>200</v>
      </c>
      <c r="AJ27" s="143">
        <v>3096</v>
      </c>
      <c r="AK27" s="143">
        <v>4</v>
      </c>
      <c r="AL27" s="140">
        <v>41668</v>
      </c>
      <c r="AM27" s="31" t="s">
        <v>111</v>
      </c>
      <c r="AN27" s="31" t="s">
        <v>25</v>
      </c>
      <c r="AO27" s="31">
        <v>57.69535</v>
      </c>
      <c r="AP27" s="140">
        <v>42064</v>
      </c>
      <c r="AQ27" s="31" t="s">
        <v>77</v>
      </c>
      <c r="AR27" s="31">
        <v>11539.07</v>
      </c>
      <c r="AS27" s="140">
        <v>42064</v>
      </c>
      <c r="AT27" s="55" t="s">
        <v>26</v>
      </c>
      <c r="AU27" s="55" t="s">
        <v>112</v>
      </c>
      <c r="AV27" s="55" t="s">
        <v>112</v>
      </c>
      <c r="AW27" s="55" t="s">
        <v>112</v>
      </c>
      <c r="AX27" s="55" t="s">
        <v>112</v>
      </c>
      <c r="AY27" s="55" t="s">
        <v>112</v>
      </c>
      <c r="AZ27" s="55" t="s">
        <v>112</v>
      </c>
      <c r="BA27" s="55" t="s">
        <v>112</v>
      </c>
      <c r="BB27" s="55" t="s">
        <v>111</v>
      </c>
      <c r="BC27" s="55" t="s">
        <v>111</v>
      </c>
      <c r="BD27" s="55" t="s">
        <v>111</v>
      </c>
      <c r="BE27" s="55" t="s">
        <v>111</v>
      </c>
      <c r="BF27" s="55" t="s">
        <v>110</v>
      </c>
      <c r="BG27" s="55" t="s">
        <v>111</v>
      </c>
      <c r="BH27" s="55" t="s">
        <v>111</v>
      </c>
      <c r="BI27" s="55" t="s">
        <v>111</v>
      </c>
      <c r="BJ27" s="55" t="s">
        <v>110</v>
      </c>
      <c r="BK27" s="55" t="s">
        <v>110</v>
      </c>
    </row>
    <row r="28" spans="1:63" s="132" customFormat="1" ht="25.5">
      <c r="A28" s="55">
        <v>24</v>
      </c>
      <c r="B28" s="390" t="s">
        <v>367</v>
      </c>
      <c r="C28" s="138" t="s">
        <v>291</v>
      </c>
      <c r="D28" s="55">
        <v>300852</v>
      </c>
      <c r="E28" s="138" t="s">
        <v>107</v>
      </c>
      <c r="F28" s="140">
        <v>39491</v>
      </c>
      <c r="G28" s="140">
        <v>45700</v>
      </c>
      <c r="H28" s="55">
        <v>980</v>
      </c>
      <c r="I28" s="31">
        <v>204000</v>
      </c>
      <c r="J28" s="141">
        <v>0</v>
      </c>
      <c r="K28" s="141">
        <v>0</v>
      </c>
      <c r="L28" s="142" t="s">
        <v>108</v>
      </c>
      <c r="M28" s="279" t="s">
        <v>216</v>
      </c>
      <c r="N28" s="55" t="s">
        <v>109</v>
      </c>
      <c r="O28" s="138" t="s">
        <v>26</v>
      </c>
      <c r="P28" s="55" t="s">
        <v>26</v>
      </c>
      <c r="Q28" s="31">
        <f t="shared" si="0"/>
        <v>73542.83</v>
      </c>
      <c r="R28" s="31">
        <v>73542.83</v>
      </c>
      <c r="S28" s="31">
        <v>0</v>
      </c>
      <c r="T28" s="31">
        <v>0</v>
      </c>
      <c r="U28" s="31">
        <v>0</v>
      </c>
      <c r="V28" s="31">
        <v>73542.83</v>
      </c>
      <c r="W28" s="138" t="s">
        <v>110</v>
      </c>
      <c r="X28" s="55" t="s">
        <v>111</v>
      </c>
      <c r="Y28" s="138" t="s">
        <v>110</v>
      </c>
      <c r="Z28" s="55" t="s">
        <v>111</v>
      </c>
      <c r="AA28" s="138" t="s">
        <v>110</v>
      </c>
      <c r="AB28" s="31">
        <v>0</v>
      </c>
      <c r="AC28" s="31">
        <v>0</v>
      </c>
      <c r="AD28" s="31">
        <v>0</v>
      </c>
      <c r="AE28" s="31" t="s">
        <v>112</v>
      </c>
      <c r="AF28" s="31" t="s">
        <v>112</v>
      </c>
      <c r="AG28" s="31" t="s">
        <v>112</v>
      </c>
      <c r="AH28" s="140">
        <v>41117</v>
      </c>
      <c r="AI28" s="31">
        <v>117327.84999999999</v>
      </c>
      <c r="AJ28" s="143">
        <v>3172</v>
      </c>
      <c r="AK28" s="55">
        <v>4</v>
      </c>
      <c r="AL28" s="140">
        <v>46795</v>
      </c>
      <c r="AM28" s="55" t="s">
        <v>111</v>
      </c>
      <c r="AN28" s="31" t="s">
        <v>25</v>
      </c>
      <c r="AO28" s="31">
        <v>7354.28</v>
      </c>
      <c r="AP28" s="140">
        <v>42064</v>
      </c>
      <c r="AQ28" s="55" t="s">
        <v>77</v>
      </c>
      <c r="AR28" s="31">
        <v>73542.83</v>
      </c>
      <c r="AS28" s="140">
        <v>42064</v>
      </c>
      <c r="AT28" s="138" t="s">
        <v>26</v>
      </c>
      <c r="AU28" s="55" t="s">
        <v>112</v>
      </c>
      <c r="AV28" s="138" t="s">
        <v>112</v>
      </c>
      <c r="AW28" s="55" t="s">
        <v>112</v>
      </c>
      <c r="AX28" s="138" t="s">
        <v>112</v>
      </c>
      <c r="AY28" s="55" t="s">
        <v>112</v>
      </c>
      <c r="AZ28" s="138" t="s">
        <v>112</v>
      </c>
      <c r="BA28" s="55" t="s">
        <v>112</v>
      </c>
      <c r="BB28" s="138" t="s">
        <v>110</v>
      </c>
      <c r="BC28" s="55" t="s">
        <v>111</v>
      </c>
      <c r="BD28" s="138" t="s">
        <v>111</v>
      </c>
      <c r="BE28" s="138" t="s">
        <v>111</v>
      </c>
      <c r="BF28" s="55" t="s">
        <v>111</v>
      </c>
      <c r="BG28" s="138" t="s">
        <v>111</v>
      </c>
      <c r="BH28" s="55" t="s">
        <v>111</v>
      </c>
      <c r="BI28" s="138" t="s">
        <v>110</v>
      </c>
      <c r="BJ28" s="55" t="s">
        <v>111</v>
      </c>
      <c r="BK28" s="138" t="s">
        <v>25</v>
      </c>
    </row>
    <row r="29" spans="1:63" s="132" customFormat="1" ht="38.25">
      <c r="A29" s="55">
        <v>25</v>
      </c>
      <c r="B29" s="390" t="s">
        <v>368</v>
      </c>
      <c r="C29" s="138" t="s">
        <v>291</v>
      </c>
      <c r="D29" s="55">
        <v>300852</v>
      </c>
      <c r="E29" s="138" t="s">
        <v>113</v>
      </c>
      <c r="F29" s="140">
        <v>41361</v>
      </c>
      <c r="G29" s="140">
        <v>42087</v>
      </c>
      <c r="H29" s="55">
        <v>980</v>
      </c>
      <c r="I29" s="31">
        <v>30000</v>
      </c>
      <c r="J29" s="141">
        <v>0.26</v>
      </c>
      <c r="K29" s="141">
        <v>0</v>
      </c>
      <c r="L29" s="142" t="s">
        <v>114</v>
      </c>
      <c r="M29" s="279" t="s">
        <v>115</v>
      </c>
      <c r="N29" s="55" t="s">
        <v>116</v>
      </c>
      <c r="O29" s="138" t="s">
        <v>26</v>
      </c>
      <c r="P29" s="55" t="s">
        <v>26</v>
      </c>
      <c r="Q29" s="31">
        <f t="shared" si="0"/>
        <v>6099.44</v>
      </c>
      <c r="R29" s="31">
        <v>0</v>
      </c>
      <c r="S29" s="31">
        <v>6099.44</v>
      </c>
      <c r="T29" s="31">
        <v>0</v>
      </c>
      <c r="U29" s="31">
        <v>0</v>
      </c>
      <c r="V29" s="31">
        <v>6099.44</v>
      </c>
      <c r="W29" s="138" t="s">
        <v>110</v>
      </c>
      <c r="X29" s="55" t="s">
        <v>112</v>
      </c>
      <c r="Y29" s="138" t="s">
        <v>112</v>
      </c>
      <c r="Z29" s="55" t="s">
        <v>110</v>
      </c>
      <c r="AA29" s="138" t="s">
        <v>110</v>
      </c>
      <c r="AB29" s="31">
        <v>0</v>
      </c>
      <c r="AC29" s="31">
        <v>0</v>
      </c>
      <c r="AD29" s="31">
        <v>0</v>
      </c>
      <c r="AE29" s="31">
        <v>16832.92</v>
      </c>
      <c r="AF29" s="31" t="s">
        <v>112</v>
      </c>
      <c r="AG29" s="31" t="s">
        <v>112</v>
      </c>
      <c r="AH29" s="140">
        <v>42846</v>
      </c>
      <c r="AI29" s="31">
        <v>16832.92</v>
      </c>
      <c r="AJ29" s="143">
        <v>1035</v>
      </c>
      <c r="AK29" s="55">
        <v>4</v>
      </c>
      <c r="AL29" s="140">
        <v>43183</v>
      </c>
      <c r="AM29" s="55" t="s">
        <v>111</v>
      </c>
      <c r="AN29" s="31" t="s">
        <v>25</v>
      </c>
      <c r="AO29" s="31">
        <v>14912.929999999998</v>
      </c>
      <c r="AP29" s="140">
        <v>42064</v>
      </c>
      <c r="AQ29" s="55" t="s">
        <v>77</v>
      </c>
      <c r="AR29" s="31">
        <v>14912.929999999998</v>
      </c>
      <c r="AS29" s="140">
        <v>42064</v>
      </c>
      <c r="AT29" s="138" t="s">
        <v>26</v>
      </c>
      <c r="AU29" s="55" t="s">
        <v>112</v>
      </c>
      <c r="AV29" s="138" t="s">
        <v>112</v>
      </c>
      <c r="AW29" s="55" t="s">
        <v>112</v>
      </c>
      <c r="AX29" s="138" t="s">
        <v>112</v>
      </c>
      <c r="AY29" s="55" t="s">
        <v>112</v>
      </c>
      <c r="AZ29" s="138" t="s">
        <v>112</v>
      </c>
      <c r="BA29" s="55" t="s">
        <v>112</v>
      </c>
      <c r="BB29" s="138" t="s">
        <v>112</v>
      </c>
      <c r="BC29" s="55" t="s">
        <v>112</v>
      </c>
      <c r="BD29" s="138" t="s">
        <v>111</v>
      </c>
      <c r="BE29" s="138" t="s">
        <v>181</v>
      </c>
      <c r="BF29" s="55" t="s">
        <v>111</v>
      </c>
      <c r="BG29" s="138" t="s">
        <v>111</v>
      </c>
      <c r="BH29" s="55" t="s">
        <v>111</v>
      </c>
      <c r="BI29" s="138" t="s">
        <v>111</v>
      </c>
      <c r="BJ29" s="55" t="s">
        <v>111</v>
      </c>
      <c r="BK29" s="138" t="s">
        <v>111</v>
      </c>
    </row>
    <row r="30" spans="1:63" s="132" customFormat="1" ht="25.5">
      <c r="A30" s="55">
        <v>26</v>
      </c>
      <c r="B30" s="390" t="s">
        <v>369</v>
      </c>
      <c r="C30" s="138" t="s">
        <v>291</v>
      </c>
      <c r="D30" s="55">
        <v>300852</v>
      </c>
      <c r="E30" s="138" t="s">
        <v>117</v>
      </c>
      <c r="F30" s="140">
        <v>39412</v>
      </c>
      <c r="G30" s="140">
        <v>43064</v>
      </c>
      <c r="H30" s="55">
        <v>980</v>
      </c>
      <c r="I30" s="31">
        <v>111000</v>
      </c>
      <c r="J30" s="141">
        <v>0</v>
      </c>
      <c r="K30" s="141">
        <v>0</v>
      </c>
      <c r="L30" s="142" t="s">
        <v>108</v>
      </c>
      <c r="M30" s="279" t="s">
        <v>115</v>
      </c>
      <c r="N30" s="55" t="s">
        <v>118</v>
      </c>
      <c r="O30" s="138" t="s">
        <v>26</v>
      </c>
      <c r="P30" s="55" t="s">
        <v>26</v>
      </c>
      <c r="Q30" s="31">
        <f t="shared" si="0"/>
        <v>32460.43</v>
      </c>
      <c r="R30" s="31">
        <v>32460.43</v>
      </c>
      <c r="S30" s="31">
        <v>0</v>
      </c>
      <c r="T30" s="31">
        <v>0</v>
      </c>
      <c r="U30" s="31">
        <v>0</v>
      </c>
      <c r="V30" s="31">
        <v>32460.43</v>
      </c>
      <c r="W30" s="138" t="s">
        <v>182</v>
      </c>
      <c r="X30" s="55" t="s">
        <v>112</v>
      </c>
      <c r="Y30" s="138" t="s">
        <v>112</v>
      </c>
      <c r="Z30" s="55" t="s">
        <v>112</v>
      </c>
      <c r="AA30" s="138" t="s">
        <v>110</v>
      </c>
      <c r="AB30" s="31">
        <v>0</v>
      </c>
      <c r="AC30" s="31">
        <v>0</v>
      </c>
      <c r="AD30" s="31">
        <v>0</v>
      </c>
      <c r="AE30" s="31" t="s">
        <v>112</v>
      </c>
      <c r="AF30" s="31" t="s">
        <v>112</v>
      </c>
      <c r="AG30" s="31" t="s">
        <v>112</v>
      </c>
      <c r="AH30" s="140">
        <v>41550</v>
      </c>
      <c r="AI30" s="31">
        <v>95000</v>
      </c>
      <c r="AJ30" s="143">
        <v>1335</v>
      </c>
      <c r="AK30" s="55">
        <v>4</v>
      </c>
      <c r="AL30" s="140">
        <v>44160</v>
      </c>
      <c r="AM30" s="55" t="s">
        <v>111</v>
      </c>
      <c r="AN30" s="31" t="s">
        <v>25</v>
      </c>
      <c r="AO30" s="31">
        <v>162.30215</v>
      </c>
      <c r="AP30" s="140">
        <v>42064</v>
      </c>
      <c r="AQ30" s="55" t="s">
        <v>77</v>
      </c>
      <c r="AR30" s="31">
        <v>32460.43</v>
      </c>
      <c r="AS30" s="140">
        <v>42064</v>
      </c>
      <c r="AT30" s="138" t="s">
        <v>26</v>
      </c>
      <c r="AU30" s="55" t="s">
        <v>112</v>
      </c>
      <c r="AV30" s="138" t="s">
        <v>112</v>
      </c>
      <c r="AW30" s="55" t="s">
        <v>112</v>
      </c>
      <c r="AX30" s="138" t="s">
        <v>112</v>
      </c>
      <c r="AY30" s="55" t="s">
        <v>112</v>
      </c>
      <c r="AZ30" s="138" t="s">
        <v>112</v>
      </c>
      <c r="BA30" s="55" t="s">
        <v>112</v>
      </c>
      <c r="BB30" s="138" t="s">
        <v>111</v>
      </c>
      <c r="BC30" s="55" t="s">
        <v>111</v>
      </c>
      <c r="BD30" s="138" t="s">
        <v>111</v>
      </c>
      <c r="BE30" s="138" t="s">
        <v>111</v>
      </c>
      <c r="BF30" s="55" t="s">
        <v>111</v>
      </c>
      <c r="BG30" s="138" t="s">
        <v>111</v>
      </c>
      <c r="BH30" s="55" t="s">
        <v>111</v>
      </c>
      <c r="BI30" s="138" t="s">
        <v>111</v>
      </c>
      <c r="BJ30" s="55" t="s">
        <v>111</v>
      </c>
      <c r="BK30" s="138" t="s">
        <v>111</v>
      </c>
    </row>
    <row r="31" spans="1:63" s="132" customFormat="1" ht="15">
      <c r="A31" s="55">
        <v>27</v>
      </c>
      <c r="B31" s="390" t="s">
        <v>370</v>
      </c>
      <c r="C31" s="138" t="s">
        <v>291</v>
      </c>
      <c r="D31" s="55">
        <v>300852</v>
      </c>
      <c r="E31" s="138" t="s">
        <v>183</v>
      </c>
      <c r="F31" s="140">
        <v>39366</v>
      </c>
      <c r="G31" s="140">
        <v>40787</v>
      </c>
      <c r="H31" s="55">
        <v>980</v>
      </c>
      <c r="I31" s="31">
        <v>546000</v>
      </c>
      <c r="J31" s="141">
        <v>0</v>
      </c>
      <c r="K31" s="141">
        <v>0</v>
      </c>
      <c r="L31" s="142" t="s">
        <v>108</v>
      </c>
      <c r="M31" s="279" t="s">
        <v>115</v>
      </c>
      <c r="N31" s="55" t="s">
        <v>116</v>
      </c>
      <c r="O31" s="138" t="s">
        <v>26</v>
      </c>
      <c r="P31" s="55" t="s">
        <v>26</v>
      </c>
      <c r="Q31" s="31">
        <f t="shared" si="0"/>
        <v>49696</v>
      </c>
      <c r="R31" s="31">
        <v>49696</v>
      </c>
      <c r="S31" s="31">
        <v>0</v>
      </c>
      <c r="T31" s="31">
        <v>0</v>
      </c>
      <c r="U31" s="31">
        <v>0</v>
      </c>
      <c r="V31" s="31">
        <v>49696</v>
      </c>
      <c r="W31" s="138" t="s">
        <v>110</v>
      </c>
      <c r="X31" s="55" t="s">
        <v>112</v>
      </c>
      <c r="Y31" s="138" t="s">
        <v>112</v>
      </c>
      <c r="Z31" s="55" t="s">
        <v>110</v>
      </c>
      <c r="AA31" s="138" t="s">
        <v>110</v>
      </c>
      <c r="AB31" s="31">
        <v>0</v>
      </c>
      <c r="AC31" s="31">
        <v>0</v>
      </c>
      <c r="AD31" s="31">
        <v>0</v>
      </c>
      <c r="AE31" s="31" t="s">
        <v>112</v>
      </c>
      <c r="AF31" s="31" t="s">
        <v>112</v>
      </c>
      <c r="AG31" s="31" t="s">
        <v>112</v>
      </c>
      <c r="AH31" s="140">
        <v>42216</v>
      </c>
      <c r="AI31" s="31">
        <v>147652</v>
      </c>
      <c r="AJ31" s="143">
        <v>2557</v>
      </c>
      <c r="AK31" s="55">
        <v>3</v>
      </c>
      <c r="AL31" s="140">
        <v>41883</v>
      </c>
      <c r="AM31" s="55" t="s">
        <v>111</v>
      </c>
      <c r="AN31" s="31" t="s">
        <v>25</v>
      </c>
      <c r="AO31" s="31">
        <v>49696</v>
      </c>
      <c r="AP31" s="140">
        <v>42522</v>
      </c>
      <c r="AQ31" s="55" t="s">
        <v>169</v>
      </c>
      <c r="AR31" s="31">
        <v>49696</v>
      </c>
      <c r="AS31" s="140">
        <v>42064</v>
      </c>
      <c r="AT31" s="138" t="s">
        <v>26</v>
      </c>
      <c r="AU31" s="55" t="s">
        <v>112</v>
      </c>
      <c r="AV31" s="138" t="s">
        <v>112</v>
      </c>
      <c r="AW31" s="55" t="s">
        <v>112</v>
      </c>
      <c r="AX31" s="138" t="s">
        <v>112</v>
      </c>
      <c r="AY31" s="55" t="s">
        <v>112</v>
      </c>
      <c r="AZ31" s="138" t="s">
        <v>112</v>
      </c>
      <c r="BA31" s="55" t="s">
        <v>112</v>
      </c>
      <c r="BB31" s="138" t="s">
        <v>111</v>
      </c>
      <c r="BC31" s="55" t="s">
        <v>137</v>
      </c>
      <c r="BD31" s="138" t="s">
        <v>111</v>
      </c>
      <c r="BE31" s="138" t="s">
        <v>111</v>
      </c>
      <c r="BF31" s="55" t="s">
        <v>111</v>
      </c>
      <c r="BG31" s="138" t="s">
        <v>111</v>
      </c>
      <c r="BH31" s="55" t="s">
        <v>111</v>
      </c>
      <c r="BI31" s="138" t="s">
        <v>111</v>
      </c>
      <c r="BJ31" s="55" t="s">
        <v>110</v>
      </c>
      <c r="BK31" s="138" t="s">
        <v>110</v>
      </c>
    </row>
    <row r="32" spans="1:63" s="132" customFormat="1" ht="25.5">
      <c r="A32" s="55">
        <v>28</v>
      </c>
      <c r="B32" s="390" t="s">
        <v>371</v>
      </c>
      <c r="C32" s="138" t="s">
        <v>291</v>
      </c>
      <c r="D32" s="55">
        <v>300852</v>
      </c>
      <c r="E32" s="138" t="s">
        <v>119</v>
      </c>
      <c r="F32" s="140">
        <v>40953</v>
      </c>
      <c r="G32" s="140">
        <v>41008</v>
      </c>
      <c r="H32" s="55">
        <v>980</v>
      </c>
      <c r="I32" s="31">
        <v>3500</v>
      </c>
      <c r="J32" s="141">
        <v>0.22</v>
      </c>
      <c r="K32" s="141">
        <v>0</v>
      </c>
      <c r="L32" s="142" t="s">
        <v>120</v>
      </c>
      <c r="M32" s="279" t="s">
        <v>115</v>
      </c>
      <c r="N32" s="55" t="s">
        <v>116</v>
      </c>
      <c r="O32" s="138" t="s">
        <v>26</v>
      </c>
      <c r="P32" s="55" t="s">
        <v>26</v>
      </c>
      <c r="Q32" s="31">
        <f t="shared" si="0"/>
        <v>1977</v>
      </c>
      <c r="R32" s="31">
        <v>1316.54</v>
      </c>
      <c r="S32" s="31">
        <v>660.46</v>
      </c>
      <c r="T32" s="31">
        <v>0</v>
      </c>
      <c r="U32" s="31">
        <v>0</v>
      </c>
      <c r="V32" s="31">
        <v>1977</v>
      </c>
      <c r="W32" s="138" t="s">
        <v>184</v>
      </c>
      <c r="X32" s="55" t="s">
        <v>112</v>
      </c>
      <c r="Y32" s="138" t="s">
        <v>112</v>
      </c>
      <c r="Z32" s="55" t="s">
        <v>110</v>
      </c>
      <c r="AA32" s="138" t="s">
        <v>110</v>
      </c>
      <c r="AB32" s="31">
        <v>0</v>
      </c>
      <c r="AC32" s="31">
        <v>0</v>
      </c>
      <c r="AD32" s="31">
        <v>0</v>
      </c>
      <c r="AE32" s="31" t="s">
        <v>112</v>
      </c>
      <c r="AF32" s="31" t="s">
        <v>112</v>
      </c>
      <c r="AG32" s="31" t="s">
        <v>112</v>
      </c>
      <c r="AH32" s="140">
        <v>41206</v>
      </c>
      <c r="AI32" s="31">
        <v>24.3</v>
      </c>
      <c r="AJ32" s="143">
        <v>2087</v>
      </c>
      <c r="AK32" s="55">
        <v>1</v>
      </c>
      <c r="AL32" s="140">
        <v>42061</v>
      </c>
      <c r="AM32" s="55" t="s">
        <v>111</v>
      </c>
      <c r="AN32" s="31" t="s">
        <v>25</v>
      </c>
      <c r="AO32" s="31">
        <v>1977</v>
      </c>
      <c r="AP32" s="140">
        <v>42064</v>
      </c>
      <c r="AQ32" s="55" t="s">
        <v>77</v>
      </c>
      <c r="AR32" s="31">
        <v>1977</v>
      </c>
      <c r="AS32" s="140">
        <v>42064</v>
      </c>
      <c r="AT32" s="138" t="s">
        <v>26</v>
      </c>
      <c r="AU32" s="55" t="s">
        <v>112</v>
      </c>
      <c r="AV32" s="138" t="s">
        <v>112</v>
      </c>
      <c r="AW32" s="55" t="s">
        <v>112</v>
      </c>
      <c r="AX32" s="138" t="s">
        <v>112</v>
      </c>
      <c r="AY32" s="55" t="s">
        <v>112</v>
      </c>
      <c r="AZ32" s="138" t="s">
        <v>112</v>
      </c>
      <c r="BA32" s="55" t="s">
        <v>112</v>
      </c>
      <c r="BB32" s="138" t="s">
        <v>112</v>
      </c>
      <c r="BC32" s="55" t="s">
        <v>112</v>
      </c>
      <c r="BD32" s="138" t="s">
        <v>111</v>
      </c>
      <c r="BE32" s="138" t="s">
        <v>111</v>
      </c>
      <c r="BF32" s="55" t="s">
        <v>111</v>
      </c>
      <c r="BG32" s="138" t="s">
        <v>111</v>
      </c>
      <c r="BH32" s="55" t="s">
        <v>111</v>
      </c>
      <c r="BI32" s="138" t="s">
        <v>111</v>
      </c>
      <c r="BJ32" s="55" t="s">
        <v>111</v>
      </c>
      <c r="BK32" s="138" t="s">
        <v>111</v>
      </c>
    </row>
    <row r="33" spans="1:63" s="132" customFormat="1" ht="25.5">
      <c r="A33" s="55">
        <v>29</v>
      </c>
      <c r="B33" s="390" t="s">
        <v>372</v>
      </c>
      <c r="C33" s="138" t="s">
        <v>291</v>
      </c>
      <c r="D33" s="55">
        <v>300852</v>
      </c>
      <c r="E33" s="138" t="s">
        <v>121</v>
      </c>
      <c r="F33" s="140">
        <v>38442</v>
      </c>
      <c r="G33" s="140">
        <v>40577</v>
      </c>
      <c r="H33" s="55">
        <v>980</v>
      </c>
      <c r="I33" s="31">
        <v>1000</v>
      </c>
      <c r="J33" s="141">
        <v>0</v>
      </c>
      <c r="K33" s="141">
        <v>0</v>
      </c>
      <c r="L33" s="142" t="s">
        <v>120</v>
      </c>
      <c r="M33" s="279" t="s">
        <v>115</v>
      </c>
      <c r="N33" s="55" t="s">
        <v>116</v>
      </c>
      <c r="O33" s="138" t="s">
        <v>26</v>
      </c>
      <c r="P33" s="55" t="s">
        <v>26</v>
      </c>
      <c r="Q33" s="31">
        <f t="shared" si="0"/>
        <v>16165.83</v>
      </c>
      <c r="R33" s="31">
        <v>16165.83</v>
      </c>
      <c r="S33" s="31">
        <v>0</v>
      </c>
      <c r="T33" s="31">
        <v>0</v>
      </c>
      <c r="U33" s="31">
        <v>0</v>
      </c>
      <c r="V33" s="31">
        <v>16165.83</v>
      </c>
      <c r="W33" s="138" t="s">
        <v>182</v>
      </c>
      <c r="X33" s="55" t="s">
        <v>112</v>
      </c>
      <c r="Y33" s="138" t="s">
        <v>112</v>
      </c>
      <c r="Z33" s="55" t="s">
        <v>111</v>
      </c>
      <c r="AA33" s="138" t="s">
        <v>110</v>
      </c>
      <c r="AB33" s="31">
        <v>0</v>
      </c>
      <c r="AC33" s="31">
        <v>0</v>
      </c>
      <c r="AD33" s="31">
        <v>0</v>
      </c>
      <c r="AE33" s="31" t="s">
        <v>112</v>
      </c>
      <c r="AF33" s="31" t="s">
        <v>112</v>
      </c>
      <c r="AG33" s="31" t="s">
        <v>112</v>
      </c>
      <c r="AH33" s="140">
        <v>40238</v>
      </c>
      <c r="AI33" s="31">
        <v>1769.16</v>
      </c>
      <c r="AJ33" s="143">
        <v>3132</v>
      </c>
      <c r="AK33" s="55">
        <v>4</v>
      </c>
      <c r="AL33" s="140">
        <v>41673</v>
      </c>
      <c r="AM33" s="55" t="s">
        <v>111</v>
      </c>
      <c r="AN33" s="31" t="s">
        <v>25</v>
      </c>
      <c r="AO33" s="31">
        <v>16165.83</v>
      </c>
      <c r="AP33" s="140">
        <v>42064</v>
      </c>
      <c r="AQ33" s="55" t="s">
        <v>77</v>
      </c>
      <c r="AR33" s="31">
        <v>16165.83</v>
      </c>
      <c r="AS33" s="140">
        <v>42064</v>
      </c>
      <c r="AT33" s="138" t="s">
        <v>26</v>
      </c>
      <c r="AU33" s="55" t="s">
        <v>112</v>
      </c>
      <c r="AV33" s="138" t="s">
        <v>112</v>
      </c>
      <c r="AW33" s="55" t="s">
        <v>112</v>
      </c>
      <c r="AX33" s="138" t="s">
        <v>112</v>
      </c>
      <c r="AY33" s="55" t="s">
        <v>112</v>
      </c>
      <c r="AZ33" s="138" t="s">
        <v>112</v>
      </c>
      <c r="BA33" s="55" t="s">
        <v>112</v>
      </c>
      <c r="BB33" s="138" t="s">
        <v>111</v>
      </c>
      <c r="BC33" s="55" t="s">
        <v>111</v>
      </c>
      <c r="BD33" s="138" t="s">
        <v>111</v>
      </c>
      <c r="BE33" s="138" t="s">
        <v>111</v>
      </c>
      <c r="BF33" s="55" t="s">
        <v>111</v>
      </c>
      <c r="BG33" s="138" t="s">
        <v>111</v>
      </c>
      <c r="BH33" s="55" t="s">
        <v>111</v>
      </c>
      <c r="BI33" s="138" t="s">
        <v>111</v>
      </c>
      <c r="BJ33" s="55" t="s">
        <v>111</v>
      </c>
      <c r="BK33" s="138" t="s">
        <v>111</v>
      </c>
    </row>
    <row r="34" spans="1:63" s="132" customFormat="1" ht="25.5">
      <c r="A34" s="55">
        <v>30</v>
      </c>
      <c r="B34" s="390" t="s">
        <v>373</v>
      </c>
      <c r="C34" s="138" t="s">
        <v>291</v>
      </c>
      <c r="D34" s="55">
        <v>300852</v>
      </c>
      <c r="E34" s="138" t="s">
        <v>122</v>
      </c>
      <c r="F34" s="140">
        <v>41656</v>
      </c>
      <c r="G34" s="140">
        <v>42020</v>
      </c>
      <c r="H34" s="55">
        <v>980</v>
      </c>
      <c r="I34" s="31">
        <v>4300</v>
      </c>
      <c r="J34" s="141">
        <v>0.22</v>
      </c>
      <c r="K34" s="141">
        <v>0</v>
      </c>
      <c r="L34" s="142" t="s">
        <v>120</v>
      </c>
      <c r="M34" s="279" t="s">
        <v>115</v>
      </c>
      <c r="N34" s="55" t="s">
        <v>116</v>
      </c>
      <c r="O34" s="138" t="s">
        <v>26</v>
      </c>
      <c r="P34" s="55" t="s">
        <v>26</v>
      </c>
      <c r="Q34" s="31">
        <f t="shared" si="0"/>
        <v>1600.1799999999998</v>
      </c>
      <c r="R34" s="31">
        <v>862.38</v>
      </c>
      <c r="S34" s="31">
        <v>737.8</v>
      </c>
      <c r="T34" s="31">
        <v>0</v>
      </c>
      <c r="U34" s="31">
        <v>0</v>
      </c>
      <c r="V34" s="31">
        <v>1600.1799999999998</v>
      </c>
      <c r="W34" s="138" t="s">
        <v>110</v>
      </c>
      <c r="X34" s="55" t="s">
        <v>185</v>
      </c>
      <c r="Y34" s="138" t="s">
        <v>112</v>
      </c>
      <c r="Z34" s="55" t="s">
        <v>112</v>
      </c>
      <c r="AA34" s="138" t="s">
        <v>110</v>
      </c>
      <c r="AB34" s="31">
        <v>0</v>
      </c>
      <c r="AC34" s="31">
        <v>0</v>
      </c>
      <c r="AD34" s="31">
        <v>0</v>
      </c>
      <c r="AE34" s="31" t="s">
        <v>112</v>
      </c>
      <c r="AF34" s="31" t="s">
        <v>112</v>
      </c>
      <c r="AG34" s="31" t="s">
        <v>112</v>
      </c>
      <c r="AH34" s="140">
        <v>41954</v>
      </c>
      <c r="AI34" s="31">
        <v>372.8</v>
      </c>
      <c r="AJ34" s="143">
        <v>1404</v>
      </c>
      <c r="AK34" s="55">
        <v>1</v>
      </c>
      <c r="AL34" s="140">
        <v>43116</v>
      </c>
      <c r="AM34" s="55" t="s">
        <v>111</v>
      </c>
      <c r="AN34" s="31" t="s">
        <v>25</v>
      </c>
      <c r="AO34" s="31">
        <v>919.58</v>
      </c>
      <c r="AP34" s="140">
        <v>42064</v>
      </c>
      <c r="AQ34" s="55" t="s">
        <v>77</v>
      </c>
      <c r="AR34" s="31">
        <v>919.58</v>
      </c>
      <c r="AS34" s="140">
        <v>42064</v>
      </c>
      <c r="AT34" s="138" t="s">
        <v>26</v>
      </c>
      <c r="AU34" s="55" t="s">
        <v>112</v>
      </c>
      <c r="AV34" s="138" t="s">
        <v>112</v>
      </c>
      <c r="AW34" s="55" t="s">
        <v>112</v>
      </c>
      <c r="AX34" s="138" t="s">
        <v>112</v>
      </c>
      <c r="AY34" s="55" t="s">
        <v>112</v>
      </c>
      <c r="AZ34" s="138" t="s">
        <v>112</v>
      </c>
      <c r="BA34" s="55" t="s">
        <v>112</v>
      </c>
      <c r="BB34" s="138" t="s">
        <v>111</v>
      </c>
      <c r="BC34" s="55" t="s">
        <v>111</v>
      </c>
      <c r="BD34" s="138" t="s">
        <v>111</v>
      </c>
      <c r="BE34" s="138" t="s">
        <v>111</v>
      </c>
      <c r="BF34" s="55" t="s">
        <v>111</v>
      </c>
      <c r="BG34" s="138" t="s">
        <v>111</v>
      </c>
      <c r="BH34" s="55" t="s">
        <v>111</v>
      </c>
      <c r="BI34" s="138" t="s">
        <v>111</v>
      </c>
      <c r="BJ34" s="55" t="s">
        <v>111</v>
      </c>
      <c r="BK34" s="138" t="s">
        <v>111</v>
      </c>
    </row>
    <row r="35" spans="1:63" s="132" customFormat="1" ht="25.5">
      <c r="A35" s="55">
        <v>31</v>
      </c>
      <c r="B35" s="390" t="s">
        <v>374</v>
      </c>
      <c r="C35" s="138" t="s">
        <v>291</v>
      </c>
      <c r="D35" s="55">
        <v>300852</v>
      </c>
      <c r="E35" s="138" t="s">
        <v>123</v>
      </c>
      <c r="F35" s="140">
        <v>39518</v>
      </c>
      <c r="G35" s="140">
        <v>48648</v>
      </c>
      <c r="H35" s="55">
        <v>980</v>
      </c>
      <c r="I35" s="31">
        <v>354000</v>
      </c>
      <c r="J35" s="141">
        <v>0</v>
      </c>
      <c r="K35" s="141">
        <v>0</v>
      </c>
      <c r="L35" s="142" t="s">
        <v>108</v>
      </c>
      <c r="M35" s="279" t="s">
        <v>115</v>
      </c>
      <c r="N35" s="55" t="s">
        <v>109</v>
      </c>
      <c r="O35" s="138" t="s">
        <v>26</v>
      </c>
      <c r="P35" s="55" t="s">
        <v>26</v>
      </c>
      <c r="Q35" s="31">
        <f t="shared" si="0"/>
        <v>205137.36</v>
      </c>
      <c r="R35" s="31">
        <v>205137.36</v>
      </c>
      <c r="S35" s="31">
        <v>0</v>
      </c>
      <c r="T35" s="31">
        <v>0</v>
      </c>
      <c r="U35" s="31">
        <v>0</v>
      </c>
      <c r="V35" s="31">
        <v>205137.36000000002</v>
      </c>
      <c r="W35" s="138" t="s">
        <v>110</v>
      </c>
      <c r="X35" s="55" t="s">
        <v>112</v>
      </c>
      <c r="Y35" s="138" t="s">
        <v>112</v>
      </c>
      <c r="Z35" s="55" t="s">
        <v>112</v>
      </c>
      <c r="AA35" s="138" t="s">
        <v>110</v>
      </c>
      <c r="AB35" s="31">
        <v>0</v>
      </c>
      <c r="AC35" s="31">
        <v>0</v>
      </c>
      <c r="AD35" s="31">
        <v>0</v>
      </c>
      <c r="AE35" s="31" t="s">
        <v>112</v>
      </c>
      <c r="AF35" s="31" t="s">
        <v>112</v>
      </c>
      <c r="AG35" s="31" t="s">
        <v>112</v>
      </c>
      <c r="AH35" s="140">
        <v>41794</v>
      </c>
      <c r="AI35" s="31">
        <v>153563.86</v>
      </c>
      <c r="AJ35" s="143">
        <v>3247</v>
      </c>
      <c r="AK35" s="55">
        <v>4</v>
      </c>
      <c r="AL35" s="140">
        <v>49378</v>
      </c>
      <c r="AM35" s="55" t="s">
        <v>111</v>
      </c>
      <c r="AN35" s="31" t="s">
        <v>25</v>
      </c>
      <c r="AO35" s="31">
        <v>1025.6868</v>
      </c>
      <c r="AP35" s="140">
        <v>42064</v>
      </c>
      <c r="AQ35" s="55" t="s">
        <v>77</v>
      </c>
      <c r="AR35" s="31">
        <v>205137.36</v>
      </c>
      <c r="AS35" s="140">
        <v>42064</v>
      </c>
      <c r="AT35" s="138" t="s">
        <v>26</v>
      </c>
      <c r="AU35" s="55" t="s">
        <v>112</v>
      </c>
      <c r="AV35" s="138" t="s">
        <v>112</v>
      </c>
      <c r="AW35" s="55" t="s">
        <v>112</v>
      </c>
      <c r="AX35" s="138" t="s">
        <v>112</v>
      </c>
      <c r="AY35" s="55" t="s">
        <v>112</v>
      </c>
      <c r="AZ35" s="138" t="s">
        <v>112</v>
      </c>
      <c r="BA35" s="55" t="s">
        <v>112</v>
      </c>
      <c r="BB35" s="138" t="s">
        <v>110</v>
      </c>
      <c r="BC35" s="55" t="s">
        <v>111</v>
      </c>
      <c r="BD35" s="138" t="s">
        <v>111</v>
      </c>
      <c r="BE35" s="138" t="s">
        <v>111</v>
      </c>
      <c r="BF35" s="55" t="s">
        <v>111</v>
      </c>
      <c r="BG35" s="138" t="s">
        <v>111</v>
      </c>
      <c r="BH35" s="55" t="s">
        <v>111</v>
      </c>
      <c r="BI35" s="138" t="s">
        <v>111</v>
      </c>
      <c r="BJ35" s="55" t="s">
        <v>111</v>
      </c>
      <c r="BK35" s="138" t="s">
        <v>25</v>
      </c>
    </row>
    <row r="36" spans="1:63" s="132" customFormat="1" ht="25.5">
      <c r="A36" s="55">
        <v>32</v>
      </c>
      <c r="B36" s="390" t="s">
        <v>375</v>
      </c>
      <c r="C36" s="138" t="s">
        <v>291</v>
      </c>
      <c r="D36" s="55">
        <v>300852</v>
      </c>
      <c r="E36" s="138" t="s">
        <v>186</v>
      </c>
      <c r="F36" s="140">
        <v>39562</v>
      </c>
      <c r="G36" s="140">
        <v>48692</v>
      </c>
      <c r="H36" s="55">
        <v>980</v>
      </c>
      <c r="I36" s="31">
        <v>334000</v>
      </c>
      <c r="J36" s="141">
        <v>0</v>
      </c>
      <c r="K36" s="141">
        <v>0</v>
      </c>
      <c r="L36" s="142" t="s">
        <v>108</v>
      </c>
      <c r="M36" s="279" t="s">
        <v>136</v>
      </c>
      <c r="N36" s="55" t="s">
        <v>109</v>
      </c>
      <c r="O36" s="138" t="s">
        <v>26</v>
      </c>
      <c r="P36" s="55" t="s">
        <v>26</v>
      </c>
      <c r="Q36" s="31">
        <f t="shared" si="0"/>
        <v>220634.15</v>
      </c>
      <c r="R36" s="31">
        <v>220634.15</v>
      </c>
      <c r="S36" s="31">
        <v>0</v>
      </c>
      <c r="T36" s="31">
        <v>0</v>
      </c>
      <c r="U36" s="31">
        <v>0</v>
      </c>
      <c r="V36" s="31">
        <v>220634.15</v>
      </c>
      <c r="W36" s="280" t="s">
        <v>110</v>
      </c>
      <c r="X36" s="281" t="s">
        <v>110</v>
      </c>
      <c r="Y36" s="280" t="s">
        <v>110</v>
      </c>
      <c r="Z36" s="281" t="s">
        <v>112</v>
      </c>
      <c r="AA36" s="280" t="s">
        <v>111</v>
      </c>
      <c r="AB36" s="31">
        <v>0</v>
      </c>
      <c r="AC36" s="31">
        <v>0</v>
      </c>
      <c r="AD36" s="31">
        <v>0</v>
      </c>
      <c r="AE36" s="282" t="s">
        <v>112</v>
      </c>
      <c r="AF36" s="282" t="s">
        <v>112</v>
      </c>
      <c r="AG36" s="282" t="s">
        <v>112</v>
      </c>
      <c r="AH36" s="283">
        <v>41463</v>
      </c>
      <c r="AI36" s="282">
        <v>116766.85</v>
      </c>
      <c r="AJ36" s="143">
        <v>3448</v>
      </c>
      <c r="AK36" s="55">
        <v>4</v>
      </c>
      <c r="AL36" s="140">
        <v>49788</v>
      </c>
      <c r="AM36" s="55" t="s">
        <v>111</v>
      </c>
      <c r="AN36" s="31" t="s">
        <v>25</v>
      </c>
      <c r="AO36" s="31">
        <v>1103.17075</v>
      </c>
      <c r="AP36" s="140">
        <v>42064</v>
      </c>
      <c r="AQ36" s="55" t="s">
        <v>77</v>
      </c>
      <c r="AR36" s="31">
        <v>220634.15</v>
      </c>
      <c r="AS36" s="140">
        <v>42064</v>
      </c>
      <c r="AT36" s="138" t="s">
        <v>26</v>
      </c>
      <c r="AU36" s="55" t="s">
        <v>112</v>
      </c>
      <c r="AV36" s="138" t="s">
        <v>112</v>
      </c>
      <c r="AW36" s="55" t="s">
        <v>112</v>
      </c>
      <c r="AX36" s="138" t="s">
        <v>112</v>
      </c>
      <c r="AY36" s="55" t="s">
        <v>112</v>
      </c>
      <c r="AZ36" s="138" t="s">
        <v>112</v>
      </c>
      <c r="BA36" s="55" t="s">
        <v>112</v>
      </c>
      <c r="BB36" s="138" t="s">
        <v>110</v>
      </c>
      <c r="BC36" s="55" t="s">
        <v>111</v>
      </c>
      <c r="BD36" s="138" t="s">
        <v>111</v>
      </c>
      <c r="BE36" s="138" t="s">
        <v>181</v>
      </c>
      <c r="BF36" s="55" t="s">
        <v>111</v>
      </c>
      <c r="BG36" s="138" t="s">
        <v>111</v>
      </c>
      <c r="BH36" s="55" t="s">
        <v>111</v>
      </c>
      <c r="BI36" s="138" t="s">
        <v>110</v>
      </c>
      <c r="BJ36" s="55" t="s">
        <v>111</v>
      </c>
      <c r="BK36" s="138" t="s">
        <v>110</v>
      </c>
    </row>
    <row r="37" spans="1:63" s="132" customFormat="1" ht="25.5">
      <c r="A37" s="55">
        <v>33</v>
      </c>
      <c r="B37" s="390" t="s">
        <v>376</v>
      </c>
      <c r="C37" s="138" t="s">
        <v>291</v>
      </c>
      <c r="D37" s="55">
        <v>300852</v>
      </c>
      <c r="E37" s="138" t="s">
        <v>191</v>
      </c>
      <c r="F37" s="140">
        <v>39399</v>
      </c>
      <c r="G37" s="140">
        <v>43051</v>
      </c>
      <c r="H37" s="55">
        <v>980</v>
      </c>
      <c r="I37" s="31">
        <v>3535500</v>
      </c>
      <c r="J37" s="141">
        <v>0</v>
      </c>
      <c r="K37" s="141">
        <v>0</v>
      </c>
      <c r="L37" s="142" t="s">
        <v>108</v>
      </c>
      <c r="M37" s="279" t="s">
        <v>216</v>
      </c>
      <c r="N37" s="55" t="s">
        <v>116</v>
      </c>
      <c r="O37" s="138" t="s">
        <v>26</v>
      </c>
      <c r="P37" s="55" t="s">
        <v>26</v>
      </c>
      <c r="Q37" s="31">
        <f t="shared" si="0"/>
        <v>1925204.65</v>
      </c>
      <c r="R37" s="31">
        <v>1925204.65</v>
      </c>
      <c r="S37" s="31">
        <v>0</v>
      </c>
      <c r="T37" s="31">
        <v>0</v>
      </c>
      <c r="U37" s="31">
        <v>0</v>
      </c>
      <c r="V37" s="31">
        <v>1925204.65</v>
      </c>
      <c r="W37" s="138" t="s">
        <v>110</v>
      </c>
      <c r="X37" s="55" t="s">
        <v>110</v>
      </c>
      <c r="Y37" s="138" t="s">
        <v>110</v>
      </c>
      <c r="Z37" s="55" t="s">
        <v>111</v>
      </c>
      <c r="AA37" s="138" t="s">
        <v>110</v>
      </c>
      <c r="AB37" s="31">
        <v>0</v>
      </c>
      <c r="AC37" s="31">
        <v>0</v>
      </c>
      <c r="AD37" s="31">
        <v>0</v>
      </c>
      <c r="AE37" s="31" t="s">
        <v>112</v>
      </c>
      <c r="AF37" s="31" t="s">
        <v>112</v>
      </c>
      <c r="AG37" s="31" t="s">
        <v>112</v>
      </c>
      <c r="AH37" s="140">
        <v>39729</v>
      </c>
      <c r="AI37" s="31">
        <v>46367.21</v>
      </c>
      <c r="AJ37" s="143">
        <v>365</v>
      </c>
      <c r="AK37" s="55">
        <v>4</v>
      </c>
      <c r="AL37" s="140">
        <v>44147</v>
      </c>
      <c r="AM37" s="55" t="s">
        <v>111</v>
      </c>
      <c r="AN37" s="138" t="s">
        <v>25</v>
      </c>
      <c r="AO37" s="31">
        <v>344168</v>
      </c>
      <c r="AP37" s="140">
        <v>42644</v>
      </c>
      <c r="AQ37" s="55" t="s">
        <v>192</v>
      </c>
      <c r="AR37" s="31">
        <v>4044027.65</v>
      </c>
      <c r="AS37" s="140">
        <v>42064</v>
      </c>
      <c r="AT37" s="138" t="s">
        <v>26</v>
      </c>
      <c r="AU37" s="55" t="s">
        <v>180</v>
      </c>
      <c r="AV37" s="138" t="s">
        <v>180</v>
      </c>
      <c r="AW37" s="55" t="s">
        <v>180</v>
      </c>
      <c r="AX37" s="138"/>
      <c r="AY37" s="55"/>
      <c r="AZ37" s="138"/>
      <c r="BA37" s="55"/>
      <c r="BB37" s="138" t="s">
        <v>26</v>
      </c>
      <c r="BC37" s="55" t="s">
        <v>137</v>
      </c>
      <c r="BD37" s="138" t="s">
        <v>111</v>
      </c>
      <c r="BE37" s="138" t="s">
        <v>111</v>
      </c>
      <c r="BF37" s="55" t="s">
        <v>111</v>
      </c>
      <c r="BG37" s="138" t="s">
        <v>111</v>
      </c>
      <c r="BH37" s="55" t="s">
        <v>111</v>
      </c>
      <c r="BI37" s="138" t="s">
        <v>110</v>
      </c>
      <c r="BJ37" s="55" t="s">
        <v>111</v>
      </c>
      <c r="BK37" s="138" t="s">
        <v>25</v>
      </c>
    </row>
    <row r="38" spans="1:63" s="132" customFormat="1" ht="25.5">
      <c r="A38" s="55">
        <v>34</v>
      </c>
      <c r="B38" s="390" t="s">
        <v>377</v>
      </c>
      <c r="C38" s="138" t="s">
        <v>291</v>
      </c>
      <c r="D38" s="55">
        <v>300852</v>
      </c>
      <c r="E38" s="138" t="s">
        <v>193</v>
      </c>
      <c r="F38" s="140">
        <v>39512</v>
      </c>
      <c r="G38" s="140">
        <v>41639</v>
      </c>
      <c r="H38" s="55">
        <v>840</v>
      </c>
      <c r="I38" s="31">
        <v>178200</v>
      </c>
      <c r="J38" s="141">
        <v>0</v>
      </c>
      <c r="K38" s="141">
        <v>0</v>
      </c>
      <c r="L38" s="142" t="s">
        <v>108</v>
      </c>
      <c r="M38" s="279" t="s">
        <v>115</v>
      </c>
      <c r="N38" s="55" t="s">
        <v>194</v>
      </c>
      <c r="O38" s="138" t="s">
        <v>26</v>
      </c>
      <c r="P38" s="55" t="s">
        <v>26</v>
      </c>
      <c r="Q38" s="31">
        <f t="shared" si="0"/>
        <v>2238823.79</v>
      </c>
      <c r="R38" s="31">
        <v>2238823.79</v>
      </c>
      <c r="S38" s="31">
        <v>0</v>
      </c>
      <c r="T38" s="31">
        <v>0</v>
      </c>
      <c r="U38" s="31">
        <v>0</v>
      </c>
      <c r="V38" s="31">
        <v>79115.24</v>
      </c>
      <c r="W38" s="138" t="s">
        <v>110</v>
      </c>
      <c r="X38" s="55" t="s">
        <v>110</v>
      </c>
      <c r="Y38" s="138" t="s">
        <v>110</v>
      </c>
      <c r="Z38" s="55" t="s">
        <v>111</v>
      </c>
      <c r="AA38" s="138" t="s">
        <v>111</v>
      </c>
      <c r="AB38" s="31">
        <v>0</v>
      </c>
      <c r="AC38" s="31">
        <v>0</v>
      </c>
      <c r="AD38" s="31">
        <v>0</v>
      </c>
      <c r="AE38" s="31" t="s">
        <v>112</v>
      </c>
      <c r="AF38" s="31" t="s">
        <v>112</v>
      </c>
      <c r="AG38" s="31" t="s">
        <v>112</v>
      </c>
      <c r="AH38" s="140">
        <v>41977</v>
      </c>
      <c r="AI38" s="31">
        <v>15000.05</v>
      </c>
      <c r="AJ38" s="143">
        <v>1889</v>
      </c>
      <c r="AK38" s="55">
        <v>3</v>
      </c>
      <c r="AL38" s="140">
        <v>42735</v>
      </c>
      <c r="AM38" s="55" t="s">
        <v>111</v>
      </c>
      <c r="AN38" s="138" t="s">
        <v>25</v>
      </c>
      <c r="AO38" s="31">
        <v>86000</v>
      </c>
      <c r="AP38" s="140">
        <v>42856</v>
      </c>
      <c r="AQ38" s="55" t="s">
        <v>195</v>
      </c>
      <c r="AR38" s="31">
        <v>5479194.43</v>
      </c>
      <c r="AS38" s="140">
        <v>42064</v>
      </c>
      <c r="AT38" s="138" t="s">
        <v>26</v>
      </c>
      <c r="AU38" s="55" t="s">
        <v>180</v>
      </c>
      <c r="AV38" s="138" t="s">
        <v>180</v>
      </c>
      <c r="AW38" s="55" t="s">
        <v>180</v>
      </c>
      <c r="AX38" s="138"/>
      <c r="AY38" s="55"/>
      <c r="AZ38" s="138"/>
      <c r="BA38" s="55"/>
      <c r="BB38" s="138" t="s">
        <v>111</v>
      </c>
      <c r="BC38" s="55" t="s">
        <v>137</v>
      </c>
      <c r="BD38" s="138" t="s">
        <v>111</v>
      </c>
      <c r="BE38" s="138" t="s">
        <v>111</v>
      </c>
      <c r="BF38" s="55" t="s">
        <v>111</v>
      </c>
      <c r="BG38" s="138" t="s">
        <v>111</v>
      </c>
      <c r="BH38" s="55" t="s">
        <v>111</v>
      </c>
      <c r="BI38" s="138" t="s">
        <v>110</v>
      </c>
      <c r="BJ38" s="55" t="s">
        <v>111</v>
      </c>
      <c r="BK38" s="138" t="s">
        <v>25</v>
      </c>
    </row>
    <row r="39" spans="1:63" s="132" customFormat="1" ht="25.5">
      <c r="A39" s="55">
        <v>35</v>
      </c>
      <c r="B39" s="390" t="s">
        <v>378</v>
      </c>
      <c r="C39" s="138" t="s">
        <v>291</v>
      </c>
      <c r="D39" s="55">
        <v>300852</v>
      </c>
      <c r="E39" s="138" t="s">
        <v>196</v>
      </c>
      <c r="F39" s="140">
        <v>39391</v>
      </c>
      <c r="G39" s="140">
        <v>46695</v>
      </c>
      <c r="H39" s="55">
        <v>980</v>
      </c>
      <c r="I39" s="31">
        <v>1300000</v>
      </c>
      <c r="J39" s="141">
        <v>0</v>
      </c>
      <c r="K39" s="141">
        <v>0</v>
      </c>
      <c r="L39" s="142" t="s">
        <v>108</v>
      </c>
      <c r="M39" s="279" t="s">
        <v>216</v>
      </c>
      <c r="N39" s="55" t="s">
        <v>109</v>
      </c>
      <c r="O39" s="138" t="s">
        <v>26</v>
      </c>
      <c r="P39" s="55" t="s">
        <v>26</v>
      </c>
      <c r="Q39" s="31">
        <f t="shared" si="0"/>
        <v>1405471.97</v>
      </c>
      <c r="R39" s="31">
        <v>1283749</v>
      </c>
      <c r="S39" s="31">
        <v>105082.97</v>
      </c>
      <c r="T39" s="31">
        <v>16640</v>
      </c>
      <c r="U39" s="31">
        <v>0</v>
      </c>
      <c r="V39" s="31">
        <v>1405471.97</v>
      </c>
      <c r="W39" s="138" t="s">
        <v>111</v>
      </c>
      <c r="X39" s="55" t="s">
        <v>112</v>
      </c>
      <c r="Y39" s="138" t="s">
        <v>110</v>
      </c>
      <c r="Z39" s="55" t="s">
        <v>111</v>
      </c>
      <c r="AA39" s="138" t="s">
        <v>111</v>
      </c>
      <c r="AB39" s="31">
        <v>0</v>
      </c>
      <c r="AC39" s="31">
        <v>0</v>
      </c>
      <c r="AD39" s="31">
        <v>0</v>
      </c>
      <c r="AE39" s="31" t="s">
        <v>112</v>
      </c>
      <c r="AF39" s="31" t="s">
        <v>112</v>
      </c>
      <c r="AG39" s="31" t="s">
        <v>112</v>
      </c>
      <c r="AH39" s="140">
        <v>39478</v>
      </c>
      <c r="AI39" s="31">
        <v>20693.43</v>
      </c>
      <c r="AJ39" s="143">
        <v>3836</v>
      </c>
      <c r="AK39" s="55">
        <v>4</v>
      </c>
      <c r="AL39" s="140">
        <v>47791</v>
      </c>
      <c r="AM39" s="55" t="s">
        <v>111</v>
      </c>
      <c r="AN39" s="138" t="s">
        <v>25</v>
      </c>
      <c r="AO39" s="31">
        <v>190664</v>
      </c>
      <c r="AP39" s="140">
        <v>42064</v>
      </c>
      <c r="AQ39" s="55" t="s">
        <v>77</v>
      </c>
      <c r="AR39" s="31">
        <v>1388831.97</v>
      </c>
      <c r="AS39" s="140">
        <v>42064</v>
      </c>
      <c r="AT39" s="138" t="s">
        <v>26</v>
      </c>
      <c r="AU39" s="55" t="s">
        <v>112</v>
      </c>
      <c r="AV39" s="138" t="s">
        <v>112</v>
      </c>
      <c r="AW39" s="55" t="s">
        <v>112</v>
      </c>
      <c r="AX39" s="138" t="s">
        <v>112</v>
      </c>
      <c r="AY39" s="55" t="s">
        <v>112</v>
      </c>
      <c r="AZ39" s="138" t="s">
        <v>112</v>
      </c>
      <c r="BA39" s="55" t="s">
        <v>112</v>
      </c>
      <c r="BB39" s="138" t="s">
        <v>110</v>
      </c>
      <c r="BC39" s="55" t="s">
        <v>111</v>
      </c>
      <c r="BD39" s="138" t="s">
        <v>111</v>
      </c>
      <c r="BE39" s="138" t="s">
        <v>111</v>
      </c>
      <c r="BF39" s="55" t="s">
        <v>111</v>
      </c>
      <c r="BG39" s="138" t="s">
        <v>111</v>
      </c>
      <c r="BH39" s="55" t="s">
        <v>111</v>
      </c>
      <c r="BI39" s="138" t="s">
        <v>110</v>
      </c>
      <c r="BJ39" s="55" t="s">
        <v>111</v>
      </c>
      <c r="BK39" s="138" t="s">
        <v>25</v>
      </c>
    </row>
    <row r="40" spans="1:63" s="132" customFormat="1" ht="15">
      <c r="A40" s="55">
        <v>36</v>
      </c>
      <c r="B40" s="390" t="s">
        <v>379</v>
      </c>
      <c r="C40" s="138" t="s">
        <v>291</v>
      </c>
      <c r="D40" s="55">
        <v>300852</v>
      </c>
      <c r="E40" s="138" t="s">
        <v>197</v>
      </c>
      <c r="F40" s="140">
        <v>39465</v>
      </c>
      <c r="G40" s="140">
        <v>43117</v>
      </c>
      <c r="H40" s="55">
        <v>980</v>
      </c>
      <c r="I40" s="31">
        <v>606000</v>
      </c>
      <c r="J40" s="141">
        <v>0</v>
      </c>
      <c r="K40" s="141">
        <v>0</v>
      </c>
      <c r="L40" s="142" t="s">
        <v>108</v>
      </c>
      <c r="M40" s="279" t="s">
        <v>115</v>
      </c>
      <c r="N40" s="55" t="s">
        <v>116</v>
      </c>
      <c r="O40" s="138" t="s">
        <v>26</v>
      </c>
      <c r="P40" s="55" t="s">
        <v>26</v>
      </c>
      <c r="Q40" s="31">
        <f t="shared" si="0"/>
        <v>237805.01</v>
      </c>
      <c r="R40" s="31">
        <v>237805.01</v>
      </c>
      <c r="S40" s="31">
        <v>0</v>
      </c>
      <c r="T40" s="31">
        <v>0</v>
      </c>
      <c r="U40" s="31">
        <v>0</v>
      </c>
      <c r="V40" s="31">
        <v>237805.01</v>
      </c>
      <c r="W40" s="138" t="s">
        <v>110</v>
      </c>
      <c r="X40" s="55" t="s">
        <v>112</v>
      </c>
      <c r="Y40" s="138" t="s">
        <v>112</v>
      </c>
      <c r="Z40" s="55" t="s">
        <v>111</v>
      </c>
      <c r="AA40" s="138" t="s">
        <v>110</v>
      </c>
      <c r="AB40" s="31">
        <v>3297.3</v>
      </c>
      <c r="AC40" s="31">
        <v>8423.61</v>
      </c>
      <c r="AD40" s="31">
        <v>2202.39</v>
      </c>
      <c r="AE40" s="31">
        <v>8075.43</v>
      </c>
      <c r="AF40" s="31">
        <v>9520.53</v>
      </c>
      <c r="AG40" s="31" t="s">
        <v>112</v>
      </c>
      <c r="AH40" s="140">
        <v>43349</v>
      </c>
      <c r="AI40" s="31">
        <v>1648.65</v>
      </c>
      <c r="AJ40" s="143">
        <v>3497</v>
      </c>
      <c r="AK40" s="55">
        <v>4</v>
      </c>
      <c r="AL40" s="140">
        <v>44213</v>
      </c>
      <c r="AM40" s="55" t="s">
        <v>111</v>
      </c>
      <c r="AN40" s="138" t="s">
        <v>25</v>
      </c>
      <c r="AO40" s="31">
        <v>266411</v>
      </c>
      <c r="AP40" s="140">
        <v>42522</v>
      </c>
      <c r="AQ40" s="55" t="s">
        <v>169</v>
      </c>
      <c r="AR40" s="31">
        <v>674835.27</v>
      </c>
      <c r="AS40" s="140">
        <v>42064</v>
      </c>
      <c r="AT40" s="138" t="s">
        <v>26</v>
      </c>
      <c r="AU40" s="55" t="s">
        <v>112</v>
      </c>
      <c r="AV40" s="138" t="s">
        <v>112</v>
      </c>
      <c r="AW40" s="55" t="s">
        <v>112</v>
      </c>
      <c r="AX40" s="138" t="s">
        <v>112</v>
      </c>
      <c r="AY40" s="55" t="s">
        <v>112</v>
      </c>
      <c r="AZ40" s="138" t="s">
        <v>112</v>
      </c>
      <c r="BA40" s="55" t="s">
        <v>112</v>
      </c>
      <c r="BB40" s="138" t="s">
        <v>111</v>
      </c>
      <c r="BC40" s="55" t="s">
        <v>137</v>
      </c>
      <c r="BD40" s="138" t="s">
        <v>111</v>
      </c>
      <c r="BE40" s="138" t="s">
        <v>111</v>
      </c>
      <c r="BF40" s="55" t="s">
        <v>111</v>
      </c>
      <c r="BG40" s="138" t="s">
        <v>111</v>
      </c>
      <c r="BH40" s="55" t="s">
        <v>111</v>
      </c>
      <c r="BI40" s="138" t="s">
        <v>111</v>
      </c>
      <c r="BJ40" s="55" t="s">
        <v>111</v>
      </c>
      <c r="BK40" s="138" t="s">
        <v>110</v>
      </c>
    </row>
    <row r="41" spans="1:63" s="132" customFormat="1" ht="25.5">
      <c r="A41" s="55">
        <v>37</v>
      </c>
      <c r="B41" s="390" t="s">
        <v>380</v>
      </c>
      <c r="C41" s="138" t="s">
        <v>291</v>
      </c>
      <c r="D41" s="55">
        <v>300852</v>
      </c>
      <c r="E41" s="138" t="s">
        <v>198</v>
      </c>
      <c r="F41" s="140">
        <v>39408</v>
      </c>
      <c r="G41" s="140">
        <v>47808</v>
      </c>
      <c r="H41" s="55">
        <v>840</v>
      </c>
      <c r="I41" s="31">
        <v>82260</v>
      </c>
      <c r="J41" s="141">
        <v>0</v>
      </c>
      <c r="K41" s="141">
        <v>0</v>
      </c>
      <c r="L41" s="142" t="s">
        <v>108</v>
      </c>
      <c r="M41" s="279" t="s">
        <v>115</v>
      </c>
      <c r="N41" s="55" t="s">
        <v>116</v>
      </c>
      <c r="O41" s="138" t="s">
        <v>26</v>
      </c>
      <c r="P41" s="55" t="s">
        <v>26</v>
      </c>
      <c r="Q41" s="31">
        <f t="shared" si="0"/>
        <v>1686480.48</v>
      </c>
      <c r="R41" s="31">
        <v>1686480.48</v>
      </c>
      <c r="S41" s="31">
        <v>0</v>
      </c>
      <c r="T41" s="31">
        <v>0</v>
      </c>
      <c r="U41" s="31">
        <v>0</v>
      </c>
      <c r="V41" s="31">
        <v>59596.61</v>
      </c>
      <c r="W41" s="138" t="s">
        <v>110</v>
      </c>
      <c r="X41" s="55" t="s">
        <v>111</v>
      </c>
      <c r="Y41" s="138" t="s">
        <v>110</v>
      </c>
      <c r="Z41" s="55" t="s">
        <v>110</v>
      </c>
      <c r="AA41" s="138" t="s">
        <v>110</v>
      </c>
      <c r="AB41" s="31">
        <v>0</v>
      </c>
      <c r="AC41" s="31">
        <v>0</v>
      </c>
      <c r="AD41" s="31">
        <v>0</v>
      </c>
      <c r="AE41" s="31" t="s">
        <v>112</v>
      </c>
      <c r="AF41" s="31" t="s">
        <v>112</v>
      </c>
      <c r="AG41" s="31" t="s">
        <v>112</v>
      </c>
      <c r="AH41" s="140">
        <v>40821</v>
      </c>
      <c r="AI41" s="31">
        <v>75.900104</v>
      </c>
      <c r="AJ41" s="143">
        <v>3489</v>
      </c>
      <c r="AK41" s="55">
        <v>4</v>
      </c>
      <c r="AL41" s="140">
        <v>48904</v>
      </c>
      <c r="AM41" s="55" t="s">
        <v>111</v>
      </c>
      <c r="AN41" s="138" t="s">
        <v>25</v>
      </c>
      <c r="AO41" s="31">
        <v>8272.939175116</v>
      </c>
      <c r="AP41" s="140">
        <v>42064</v>
      </c>
      <c r="AQ41" s="55" t="s">
        <v>77</v>
      </c>
      <c r="AR41" s="31">
        <v>1654587.8350232001</v>
      </c>
      <c r="AS41" s="140">
        <v>42064</v>
      </c>
      <c r="AT41" s="138" t="s">
        <v>26</v>
      </c>
      <c r="AU41" s="55" t="s">
        <v>112</v>
      </c>
      <c r="AV41" s="138" t="s">
        <v>112</v>
      </c>
      <c r="AW41" s="55" t="s">
        <v>112</v>
      </c>
      <c r="AX41" s="138" t="s">
        <v>112</v>
      </c>
      <c r="AY41" s="55" t="s">
        <v>112</v>
      </c>
      <c r="AZ41" s="138" t="s">
        <v>112</v>
      </c>
      <c r="BA41" s="55" t="s">
        <v>112</v>
      </c>
      <c r="BB41" s="138" t="s">
        <v>111</v>
      </c>
      <c r="BC41" s="55" t="s">
        <v>137</v>
      </c>
      <c r="BD41" s="138" t="s">
        <v>111</v>
      </c>
      <c r="BE41" s="138" t="s">
        <v>111</v>
      </c>
      <c r="BF41" s="55" t="s">
        <v>111</v>
      </c>
      <c r="BG41" s="138" t="s">
        <v>111</v>
      </c>
      <c r="BH41" s="55" t="s">
        <v>111</v>
      </c>
      <c r="BI41" s="138" t="s">
        <v>110</v>
      </c>
      <c r="BJ41" s="55" t="s">
        <v>111</v>
      </c>
      <c r="BK41" s="138" t="s">
        <v>110</v>
      </c>
    </row>
    <row r="42" spans="1:63" s="132" customFormat="1" ht="25.5">
      <c r="A42" s="55">
        <v>38</v>
      </c>
      <c r="B42" s="390" t="s">
        <v>381</v>
      </c>
      <c r="C42" s="138" t="s">
        <v>291</v>
      </c>
      <c r="D42" s="55">
        <v>300852</v>
      </c>
      <c r="E42" s="138" t="s">
        <v>199</v>
      </c>
      <c r="F42" s="140">
        <v>39127</v>
      </c>
      <c r="G42" s="140">
        <v>40221</v>
      </c>
      <c r="H42" s="55">
        <v>978</v>
      </c>
      <c r="I42" s="31">
        <v>132800</v>
      </c>
      <c r="J42" s="141">
        <v>0</v>
      </c>
      <c r="K42" s="141">
        <v>0</v>
      </c>
      <c r="L42" s="142" t="s">
        <v>200</v>
      </c>
      <c r="M42" s="279" t="s">
        <v>115</v>
      </c>
      <c r="N42" s="55" t="s">
        <v>116</v>
      </c>
      <c r="O42" s="138" t="s">
        <v>26</v>
      </c>
      <c r="P42" s="55" t="s">
        <v>26</v>
      </c>
      <c r="Q42" s="31">
        <f t="shared" si="0"/>
        <v>602370.25</v>
      </c>
      <c r="R42" s="31">
        <v>602370.25</v>
      </c>
      <c r="S42" s="31">
        <v>0</v>
      </c>
      <c r="T42" s="31">
        <v>0</v>
      </c>
      <c r="U42" s="31">
        <v>0</v>
      </c>
      <c r="V42" s="31">
        <v>18182.69</v>
      </c>
      <c r="W42" s="138" t="s">
        <v>111</v>
      </c>
      <c r="X42" s="55" t="s">
        <v>111</v>
      </c>
      <c r="Y42" s="138" t="s">
        <v>111</v>
      </c>
      <c r="Z42" s="55" t="s">
        <v>111</v>
      </c>
      <c r="AA42" s="138" t="s">
        <v>111</v>
      </c>
      <c r="AB42" s="31">
        <v>0</v>
      </c>
      <c r="AC42" s="31">
        <v>0</v>
      </c>
      <c r="AD42" s="31">
        <v>0</v>
      </c>
      <c r="AE42" s="31" t="s">
        <v>112</v>
      </c>
      <c r="AF42" s="31" t="s">
        <v>112</v>
      </c>
      <c r="AG42" s="31" t="s">
        <v>112</v>
      </c>
      <c r="AH42" s="140">
        <v>40338</v>
      </c>
      <c r="AI42" s="31">
        <v>1186102.25305812</v>
      </c>
      <c r="AJ42" s="143">
        <v>3014</v>
      </c>
      <c r="AK42" s="55">
        <v>1</v>
      </c>
      <c r="AL42" s="140">
        <v>41317</v>
      </c>
      <c r="AM42" s="55" t="s">
        <v>111</v>
      </c>
      <c r="AN42" s="138" t="s">
        <v>25</v>
      </c>
      <c r="AO42" s="31">
        <v>2308.62514781355</v>
      </c>
      <c r="AP42" s="140">
        <v>42064</v>
      </c>
      <c r="AQ42" s="55" t="s">
        <v>77</v>
      </c>
      <c r="AR42" s="31">
        <v>571291.3921088</v>
      </c>
      <c r="AS42" s="140">
        <v>42064</v>
      </c>
      <c r="AT42" s="138" t="s">
        <v>26</v>
      </c>
      <c r="AU42" s="55" t="s">
        <v>112</v>
      </c>
      <c r="AV42" s="138" t="s">
        <v>112</v>
      </c>
      <c r="AW42" s="55" t="s">
        <v>112</v>
      </c>
      <c r="AX42" s="138" t="s">
        <v>112</v>
      </c>
      <c r="AY42" s="55" t="s">
        <v>112</v>
      </c>
      <c r="AZ42" s="138" t="s">
        <v>112</v>
      </c>
      <c r="BA42" s="55" t="s">
        <v>112</v>
      </c>
      <c r="BB42" s="138" t="s">
        <v>112</v>
      </c>
      <c r="BC42" s="55" t="s">
        <v>112</v>
      </c>
      <c r="BD42" s="138" t="s">
        <v>111</v>
      </c>
      <c r="BE42" s="138" t="s">
        <v>111</v>
      </c>
      <c r="BF42" s="55" t="s">
        <v>111</v>
      </c>
      <c r="BG42" s="138" t="s">
        <v>111</v>
      </c>
      <c r="BH42" s="55" t="s">
        <v>111</v>
      </c>
      <c r="BI42" s="138" t="s">
        <v>111</v>
      </c>
      <c r="BJ42" s="55" t="s">
        <v>111</v>
      </c>
      <c r="BK42" s="138" t="s">
        <v>110</v>
      </c>
    </row>
    <row r="43" spans="1:63" s="132" customFormat="1" ht="25.5">
      <c r="A43" s="55">
        <v>39</v>
      </c>
      <c r="B43" s="390" t="s">
        <v>382</v>
      </c>
      <c r="C43" s="138" t="s">
        <v>291</v>
      </c>
      <c r="D43" s="55">
        <v>300852</v>
      </c>
      <c r="E43" s="138" t="s">
        <v>201</v>
      </c>
      <c r="F43" s="140">
        <v>39500</v>
      </c>
      <c r="G43" s="140">
        <v>45709</v>
      </c>
      <c r="H43" s="55">
        <v>980</v>
      </c>
      <c r="I43" s="31">
        <v>451000</v>
      </c>
      <c r="J43" s="141">
        <v>0</v>
      </c>
      <c r="K43" s="141">
        <v>0</v>
      </c>
      <c r="L43" s="142" t="s">
        <v>108</v>
      </c>
      <c r="M43" s="279" t="s">
        <v>216</v>
      </c>
      <c r="N43" s="55" t="s">
        <v>109</v>
      </c>
      <c r="O43" s="138" t="s">
        <v>26</v>
      </c>
      <c r="P43" s="55" t="s">
        <v>26</v>
      </c>
      <c r="Q43" s="31">
        <f t="shared" si="0"/>
        <v>296858.78</v>
      </c>
      <c r="R43" s="31">
        <v>296858.78</v>
      </c>
      <c r="S43" s="31">
        <v>0</v>
      </c>
      <c r="T43" s="31">
        <v>0</v>
      </c>
      <c r="U43" s="31">
        <v>0</v>
      </c>
      <c r="V43" s="31">
        <v>296858.78</v>
      </c>
      <c r="W43" s="138" t="s">
        <v>110</v>
      </c>
      <c r="X43" s="55" t="s">
        <v>111</v>
      </c>
      <c r="Y43" s="138" t="s">
        <v>110</v>
      </c>
      <c r="Z43" s="55" t="s">
        <v>110</v>
      </c>
      <c r="AA43" s="138" t="s">
        <v>111</v>
      </c>
      <c r="AB43" s="31">
        <v>0</v>
      </c>
      <c r="AC43" s="31">
        <v>0</v>
      </c>
      <c r="AD43" s="31">
        <v>0</v>
      </c>
      <c r="AE43" s="31" t="s">
        <v>112</v>
      </c>
      <c r="AF43" s="31" t="s">
        <v>112</v>
      </c>
      <c r="AG43" s="31" t="s">
        <v>112</v>
      </c>
      <c r="AH43" s="140">
        <v>41059</v>
      </c>
      <c r="AI43" s="31">
        <v>153198.30000000002</v>
      </c>
      <c r="AJ43" s="143">
        <v>3631</v>
      </c>
      <c r="AK43" s="55">
        <v>4</v>
      </c>
      <c r="AL43" s="140">
        <v>46804</v>
      </c>
      <c r="AM43" s="55" t="s">
        <v>111</v>
      </c>
      <c r="AN43" s="138" t="s">
        <v>25</v>
      </c>
      <c r="AO43" s="31">
        <v>1484.2939000000001</v>
      </c>
      <c r="AP43" s="140">
        <v>42064</v>
      </c>
      <c r="AQ43" s="55" t="s">
        <v>77</v>
      </c>
      <c r="AR43" s="31">
        <v>296858.78</v>
      </c>
      <c r="AS43" s="140">
        <v>42064</v>
      </c>
      <c r="AT43" s="138" t="s">
        <v>26</v>
      </c>
      <c r="AU43" s="55" t="s">
        <v>112</v>
      </c>
      <c r="AV43" s="138" t="s">
        <v>112</v>
      </c>
      <c r="AW43" s="55" t="s">
        <v>112</v>
      </c>
      <c r="AX43" s="138" t="s">
        <v>112</v>
      </c>
      <c r="AY43" s="55" t="s">
        <v>112</v>
      </c>
      <c r="AZ43" s="138" t="s">
        <v>112</v>
      </c>
      <c r="BA43" s="55" t="s">
        <v>112</v>
      </c>
      <c r="BB43" s="138" t="s">
        <v>110</v>
      </c>
      <c r="BC43" s="55" t="s">
        <v>111</v>
      </c>
      <c r="BD43" s="138" t="s">
        <v>111</v>
      </c>
      <c r="BE43" s="138" t="s">
        <v>181</v>
      </c>
      <c r="BF43" s="55" t="s">
        <v>111</v>
      </c>
      <c r="BG43" s="138" t="s">
        <v>111</v>
      </c>
      <c r="BH43" s="55" t="s">
        <v>111</v>
      </c>
      <c r="BI43" s="138" t="s">
        <v>110</v>
      </c>
      <c r="BJ43" s="55" t="s">
        <v>111</v>
      </c>
      <c r="BK43" s="138" t="s">
        <v>110</v>
      </c>
    </row>
    <row r="44" spans="1:63" s="132" customFormat="1" ht="76.5">
      <c r="A44" s="55">
        <v>40</v>
      </c>
      <c r="B44" s="390" t="s">
        <v>383</v>
      </c>
      <c r="C44" s="138" t="s">
        <v>291</v>
      </c>
      <c r="D44" s="55">
        <v>300852</v>
      </c>
      <c r="E44" s="139" t="s">
        <v>300</v>
      </c>
      <c r="F44" s="140">
        <v>39302</v>
      </c>
      <c r="G44" s="140">
        <v>41978</v>
      </c>
      <c r="H44" s="55">
        <v>840</v>
      </c>
      <c r="I44" s="31">
        <v>31200</v>
      </c>
      <c r="J44" s="141">
        <v>0.14</v>
      </c>
      <c r="K44" s="141">
        <v>0</v>
      </c>
      <c r="L44" s="55" t="s">
        <v>108</v>
      </c>
      <c r="M44" s="142" t="s">
        <v>308</v>
      </c>
      <c r="N44" s="55" t="s">
        <v>116</v>
      </c>
      <c r="O44" s="55" t="s">
        <v>26</v>
      </c>
      <c r="P44" s="55" t="s">
        <v>26</v>
      </c>
      <c r="Q44" s="31">
        <f t="shared" si="0"/>
        <v>100665.12000000001</v>
      </c>
      <c r="R44" s="31">
        <v>100012.85</v>
      </c>
      <c r="S44" s="31">
        <v>652.27</v>
      </c>
      <c r="T44" s="31">
        <v>0</v>
      </c>
      <c r="U44" s="31">
        <v>0</v>
      </c>
      <c r="V44" s="31">
        <v>3557.29</v>
      </c>
      <c r="W44" s="138" t="s">
        <v>110</v>
      </c>
      <c r="X44" s="55" t="s">
        <v>110</v>
      </c>
      <c r="Y44" s="138" t="s">
        <v>110</v>
      </c>
      <c r="Z44" s="55" t="s">
        <v>110</v>
      </c>
      <c r="AA44" s="138" t="s">
        <v>110</v>
      </c>
      <c r="AB44" s="31">
        <v>5656.53</v>
      </c>
      <c r="AC44" s="31">
        <v>8160.33</v>
      </c>
      <c r="AD44" s="31">
        <v>8872.53</v>
      </c>
      <c r="AE44" s="31">
        <v>85901.77</v>
      </c>
      <c r="AF44" s="31">
        <v>0</v>
      </c>
      <c r="AG44" s="31">
        <v>0</v>
      </c>
      <c r="AH44" s="140">
        <v>43357</v>
      </c>
      <c r="AI44" s="31">
        <v>1058.98</v>
      </c>
      <c r="AJ44" s="143">
        <v>1730</v>
      </c>
      <c r="AK44" s="143">
        <v>4</v>
      </c>
      <c r="AL44" s="140">
        <v>41978</v>
      </c>
      <c r="AM44" s="31" t="s">
        <v>111</v>
      </c>
      <c r="AN44" s="31" t="s">
        <v>25</v>
      </c>
      <c r="AO44" s="31">
        <v>148429.96</v>
      </c>
      <c r="AP44" s="140">
        <v>42064</v>
      </c>
      <c r="AQ44" s="55" t="s">
        <v>77</v>
      </c>
      <c r="AR44" s="31">
        <v>148429.96</v>
      </c>
      <c r="AS44" s="140">
        <v>42064</v>
      </c>
      <c r="AT44" s="55" t="s">
        <v>25</v>
      </c>
      <c r="AU44" s="55" t="s">
        <v>314</v>
      </c>
      <c r="AV44" s="142" t="s">
        <v>315</v>
      </c>
      <c r="AW44" s="142" t="s">
        <v>316</v>
      </c>
      <c r="AX44" s="261" t="s">
        <v>328</v>
      </c>
      <c r="AY44" s="261" t="s">
        <v>329</v>
      </c>
      <c r="AZ44" s="140">
        <v>41479</v>
      </c>
      <c r="BA44" s="140">
        <v>41537</v>
      </c>
      <c r="BB44" s="55" t="s">
        <v>111</v>
      </c>
      <c r="BC44" s="55" t="s">
        <v>111</v>
      </c>
      <c r="BD44" s="138" t="s">
        <v>111</v>
      </c>
      <c r="BE44" s="55" t="s">
        <v>181</v>
      </c>
      <c r="BF44" s="55" t="s">
        <v>111</v>
      </c>
      <c r="BG44" s="55" t="s">
        <v>111</v>
      </c>
      <c r="BH44" s="55" t="s">
        <v>111</v>
      </c>
      <c r="BI44" s="55" t="s">
        <v>110</v>
      </c>
      <c r="BJ44" s="55" t="s">
        <v>110</v>
      </c>
      <c r="BK44" s="55" t="s">
        <v>111</v>
      </c>
    </row>
    <row r="45" spans="1:63" s="132" customFormat="1" ht="76.5">
      <c r="A45" s="55">
        <v>41</v>
      </c>
      <c r="B45" s="390" t="s">
        <v>384</v>
      </c>
      <c r="C45" s="138" t="s">
        <v>291</v>
      </c>
      <c r="D45" s="55">
        <v>300852</v>
      </c>
      <c r="E45" s="139" t="s">
        <v>301</v>
      </c>
      <c r="F45" s="140">
        <v>39395</v>
      </c>
      <c r="G45" s="140">
        <v>41950</v>
      </c>
      <c r="H45" s="55">
        <v>840</v>
      </c>
      <c r="I45" s="31">
        <v>34400</v>
      </c>
      <c r="J45" s="141">
        <v>0</v>
      </c>
      <c r="K45" s="141">
        <v>0</v>
      </c>
      <c r="L45" s="55" t="s">
        <v>108</v>
      </c>
      <c r="M45" s="142" t="s">
        <v>308</v>
      </c>
      <c r="N45" s="55" t="s">
        <v>116</v>
      </c>
      <c r="O45" s="55" t="s">
        <v>26</v>
      </c>
      <c r="P45" s="55" t="s">
        <v>26</v>
      </c>
      <c r="Q45" s="31">
        <f t="shared" si="0"/>
        <v>588496.88</v>
      </c>
      <c r="R45" s="31">
        <v>585858.92</v>
      </c>
      <c r="S45" s="31">
        <v>2637.96</v>
      </c>
      <c r="T45" s="31">
        <v>0</v>
      </c>
      <c r="U45" s="31">
        <v>0</v>
      </c>
      <c r="V45" s="31">
        <v>20796.22</v>
      </c>
      <c r="W45" s="138" t="s">
        <v>110</v>
      </c>
      <c r="X45" s="55" t="s">
        <v>110</v>
      </c>
      <c r="Y45" s="138" t="s">
        <v>112</v>
      </c>
      <c r="Z45" s="55" t="s">
        <v>111</v>
      </c>
      <c r="AA45" s="138" t="s">
        <v>110</v>
      </c>
      <c r="AB45" s="31">
        <v>0</v>
      </c>
      <c r="AC45" s="31">
        <v>0</v>
      </c>
      <c r="AD45" s="31">
        <v>0</v>
      </c>
      <c r="AE45" s="31">
        <v>0</v>
      </c>
      <c r="AF45" s="31">
        <v>0</v>
      </c>
      <c r="AG45" s="31">
        <v>0</v>
      </c>
      <c r="AH45" s="140">
        <v>40427</v>
      </c>
      <c r="AI45" s="31">
        <v>3499.062172</v>
      </c>
      <c r="AJ45" s="143">
        <v>2891</v>
      </c>
      <c r="AK45" s="143">
        <v>2</v>
      </c>
      <c r="AL45" s="140">
        <v>43046</v>
      </c>
      <c r="AM45" s="31" t="s">
        <v>111</v>
      </c>
      <c r="AN45" s="31" t="s">
        <v>25</v>
      </c>
      <c r="AO45" s="31">
        <v>239040.46319999997</v>
      </c>
      <c r="AP45" s="140">
        <v>42064</v>
      </c>
      <c r="AQ45" s="55" t="s">
        <v>77</v>
      </c>
      <c r="AR45" s="31">
        <v>577367.9514064001</v>
      </c>
      <c r="AS45" s="140">
        <v>42064</v>
      </c>
      <c r="AT45" s="55" t="s">
        <v>25</v>
      </c>
      <c r="AU45" s="55" t="s">
        <v>317</v>
      </c>
      <c r="AV45" s="142" t="s">
        <v>315</v>
      </c>
      <c r="AW45" s="142" t="s">
        <v>318</v>
      </c>
      <c r="AX45" s="261" t="s">
        <v>330</v>
      </c>
      <c r="AY45" s="55" t="s">
        <v>112</v>
      </c>
      <c r="AZ45" s="55" t="s">
        <v>112</v>
      </c>
      <c r="BA45" s="140">
        <v>40367</v>
      </c>
      <c r="BB45" s="55" t="s">
        <v>111</v>
      </c>
      <c r="BC45" s="55" t="s">
        <v>111</v>
      </c>
      <c r="BD45" s="138" t="s">
        <v>111</v>
      </c>
      <c r="BE45" s="55" t="s">
        <v>181</v>
      </c>
      <c r="BF45" s="55" t="s">
        <v>25</v>
      </c>
      <c r="BG45" s="55" t="s">
        <v>111</v>
      </c>
      <c r="BH45" s="55" t="s">
        <v>111</v>
      </c>
      <c r="BI45" s="55" t="s">
        <v>111</v>
      </c>
      <c r="BJ45" s="55" t="s">
        <v>111</v>
      </c>
      <c r="BK45" s="55" t="s">
        <v>110</v>
      </c>
    </row>
    <row r="46" spans="1:63" s="132" customFormat="1" ht="76.5">
      <c r="A46" s="55">
        <v>42</v>
      </c>
      <c r="B46" s="390" t="s">
        <v>385</v>
      </c>
      <c r="C46" s="138" t="s">
        <v>291</v>
      </c>
      <c r="D46" s="55">
        <v>300852</v>
      </c>
      <c r="E46" s="139" t="s">
        <v>302</v>
      </c>
      <c r="F46" s="140">
        <v>39357</v>
      </c>
      <c r="G46" s="140">
        <v>40452</v>
      </c>
      <c r="H46" s="55">
        <v>840</v>
      </c>
      <c r="I46" s="31">
        <v>7650</v>
      </c>
      <c r="J46" s="141">
        <v>0</v>
      </c>
      <c r="K46" s="141">
        <v>0</v>
      </c>
      <c r="L46" s="55" t="s">
        <v>108</v>
      </c>
      <c r="M46" s="142" t="s">
        <v>308</v>
      </c>
      <c r="N46" s="55" t="s">
        <v>309</v>
      </c>
      <c r="O46" s="55" t="s">
        <v>25</v>
      </c>
      <c r="P46" s="55" t="s">
        <v>26</v>
      </c>
      <c r="Q46" s="31">
        <f t="shared" si="0"/>
        <v>219464.34</v>
      </c>
      <c r="R46" s="31">
        <v>210664.43</v>
      </c>
      <c r="S46" s="31">
        <v>8799.91</v>
      </c>
      <c r="T46" s="31">
        <v>0</v>
      </c>
      <c r="U46" s="31">
        <v>0</v>
      </c>
      <c r="V46" s="31">
        <v>7755.4</v>
      </c>
      <c r="W46" s="138" t="s">
        <v>111</v>
      </c>
      <c r="X46" s="55" t="s">
        <v>111</v>
      </c>
      <c r="Y46" s="138" t="s">
        <v>112</v>
      </c>
      <c r="Z46" s="55" t="s">
        <v>111</v>
      </c>
      <c r="AA46" s="138" t="s">
        <v>110</v>
      </c>
      <c r="AB46" s="31">
        <v>0</v>
      </c>
      <c r="AC46" s="31">
        <v>0</v>
      </c>
      <c r="AD46" s="31">
        <v>0</v>
      </c>
      <c r="AE46" s="31">
        <v>0</v>
      </c>
      <c r="AF46" s="31">
        <v>0</v>
      </c>
      <c r="AG46" s="31">
        <v>0</v>
      </c>
      <c r="AH46" s="140">
        <v>39724</v>
      </c>
      <c r="AI46" s="31">
        <v>486.97</v>
      </c>
      <c r="AJ46" s="143">
        <v>3952</v>
      </c>
      <c r="AK46" s="143">
        <v>4</v>
      </c>
      <c r="AL46" s="140">
        <v>41548</v>
      </c>
      <c r="AM46" s="31" t="s">
        <v>111</v>
      </c>
      <c r="AN46" s="31" t="s">
        <v>25</v>
      </c>
      <c r="AO46" s="31">
        <v>83289.36</v>
      </c>
      <c r="AP46" s="140">
        <v>42064</v>
      </c>
      <c r="AQ46" s="55" t="s">
        <v>77</v>
      </c>
      <c r="AR46" s="31">
        <v>215314.10084800003</v>
      </c>
      <c r="AS46" s="140">
        <v>42064</v>
      </c>
      <c r="AT46" s="55" t="s">
        <v>25</v>
      </c>
      <c r="AU46" s="55" t="s">
        <v>319</v>
      </c>
      <c r="AV46" s="142" t="s">
        <v>315</v>
      </c>
      <c r="AW46" s="142" t="s">
        <v>320</v>
      </c>
      <c r="AX46" s="261" t="s">
        <v>331</v>
      </c>
      <c r="AY46" s="55" t="s">
        <v>112</v>
      </c>
      <c r="AZ46" s="55" t="s">
        <v>112</v>
      </c>
      <c r="BA46" s="140" t="s">
        <v>112</v>
      </c>
      <c r="BB46" s="55" t="s">
        <v>111</v>
      </c>
      <c r="BC46" s="55" t="s">
        <v>111</v>
      </c>
      <c r="BD46" s="138" t="s">
        <v>111</v>
      </c>
      <c r="BE46" s="55" t="s">
        <v>111</v>
      </c>
      <c r="BF46" s="55" t="s">
        <v>111</v>
      </c>
      <c r="BG46" s="55" t="s">
        <v>111</v>
      </c>
      <c r="BH46" s="55" t="s">
        <v>111</v>
      </c>
      <c r="BI46" s="55" t="s">
        <v>111</v>
      </c>
      <c r="BJ46" s="55" t="s">
        <v>111</v>
      </c>
      <c r="BK46" s="55" t="s">
        <v>110</v>
      </c>
    </row>
    <row r="47" spans="1:63" s="132" customFormat="1" ht="89.25">
      <c r="A47" s="55">
        <v>43</v>
      </c>
      <c r="B47" s="390" t="s">
        <v>386</v>
      </c>
      <c r="C47" s="138" t="s">
        <v>291</v>
      </c>
      <c r="D47" s="55">
        <v>300852</v>
      </c>
      <c r="E47" s="139" t="s">
        <v>303</v>
      </c>
      <c r="F47" s="140">
        <v>39353</v>
      </c>
      <c r="G47" s="140">
        <v>41541</v>
      </c>
      <c r="H47" s="55">
        <v>980</v>
      </c>
      <c r="I47" s="31">
        <v>259065</v>
      </c>
      <c r="J47" s="141">
        <v>0</v>
      </c>
      <c r="K47" s="141">
        <v>0</v>
      </c>
      <c r="L47" s="55" t="s">
        <v>108</v>
      </c>
      <c r="M47" s="142" t="s">
        <v>308</v>
      </c>
      <c r="N47" s="55" t="s">
        <v>116</v>
      </c>
      <c r="O47" s="55" t="s">
        <v>26</v>
      </c>
      <c r="P47" s="55" t="s">
        <v>26</v>
      </c>
      <c r="Q47" s="31">
        <f t="shared" si="0"/>
        <v>241389.32</v>
      </c>
      <c r="R47" s="31">
        <v>235668.29</v>
      </c>
      <c r="S47" s="31">
        <v>5721.03</v>
      </c>
      <c r="T47" s="31">
        <v>0</v>
      </c>
      <c r="U47" s="31">
        <v>0</v>
      </c>
      <c r="V47" s="31">
        <v>241389.32</v>
      </c>
      <c r="W47" s="138" t="s">
        <v>110</v>
      </c>
      <c r="X47" s="55" t="s">
        <v>110</v>
      </c>
      <c r="Y47" s="138" t="s">
        <v>112</v>
      </c>
      <c r="Z47" s="55" t="s">
        <v>112</v>
      </c>
      <c r="AA47" s="138" t="s">
        <v>110</v>
      </c>
      <c r="AB47" s="31">
        <v>0</v>
      </c>
      <c r="AC47" s="31">
        <v>0</v>
      </c>
      <c r="AD47" s="31">
        <v>0</v>
      </c>
      <c r="AE47" s="31">
        <v>0</v>
      </c>
      <c r="AF47" s="31">
        <v>0</v>
      </c>
      <c r="AG47" s="31">
        <v>0</v>
      </c>
      <c r="AH47" s="140">
        <v>39680</v>
      </c>
      <c r="AI47" s="31">
        <v>25650.97</v>
      </c>
      <c r="AJ47" s="143">
        <v>3629</v>
      </c>
      <c r="AK47" s="143">
        <v>4</v>
      </c>
      <c r="AL47" s="140">
        <v>42637</v>
      </c>
      <c r="AM47" s="31" t="s">
        <v>111</v>
      </c>
      <c r="AN47" s="31" t="s">
        <v>25</v>
      </c>
      <c r="AO47" s="31">
        <v>291512.76</v>
      </c>
      <c r="AP47" s="140">
        <v>42064</v>
      </c>
      <c r="AQ47" s="55" t="s">
        <v>77</v>
      </c>
      <c r="AR47" s="31">
        <v>241389.32</v>
      </c>
      <c r="AS47" s="140">
        <v>42064</v>
      </c>
      <c r="AT47" s="55" t="s">
        <v>25</v>
      </c>
      <c r="AU47" s="55" t="s">
        <v>314</v>
      </c>
      <c r="AV47" s="142" t="s">
        <v>315</v>
      </c>
      <c r="AW47" s="142" t="s">
        <v>321</v>
      </c>
      <c r="AX47" s="261">
        <v>287850</v>
      </c>
      <c r="AY47" s="55" t="s">
        <v>112</v>
      </c>
      <c r="AZ47" s="55" t="s">
        <v>112</v>
      </c>
      <c r="BA47" s="140" t="s">
        <v>112</v>
      </c>
      <c r="BB47" s="55" t="s">
        <v>111</v>
      </c>
      <c r="BC47" s="55" t="s">
        <v>111</v>
      </c>
      <c r="BD47" s="138" t="s">
        <v>111</v>
      </c>
      <c r="BE47" s="55" t="s">
        <v>111</v>
      </c>
      <c r="BF47" s="55" t="s">
        <v>110</v>
      </c>
      <c r="BG47" s="55" t="s">
        <v>111</v>
      </c>
      <c r="BH47" s="55" t="s">
        <v>111</v>
      </c>
      <c r="BI47" s="55" t="s">
        <v>111</v>
      </c>
      <c r="BJ47" s="55" t="s">
        <v>111</v>
      </c>
      <c r="BK47" s="55" t="s">
        <v>110</v>
      </c>
    </row>
    <row r="48" spans="1:63" s="132" customFormat="1" ht="102">
      <c r="A48" s="55">
        <v>44</v>
      </c>
      <c r="B48" s="390" t="s">
        <v>387</v>
      </c>
      <c r="C48" s="138" t="s">
        <v>291</v>
      </c>
      <c r="D48" s="55">
        <v>300852</v>
      </c>
      <c r="E48" s="139" t="s">
        <v>304</v>
      </c>
      <c r="F48" s="140">
        <v>39370</v>
      </c>
      <c r="G48" s="140">
        <v>41561</v>
      </c>
      <c r="H48" s="55">
        <v>840</v>
      </c>
      <c r="I48" s="31">
        <v>35000</v>
      </c>
      <c r="J48" s="141">
        <v>0</v>
      </c>
      <c r="K48" s="141">
        <v>0</v>
      </c>
      <c r="L48" s="55" t="s">
        <v>108</v>
      </c>
      <c r="M48" s="142" t="s">
        <v>308</v>
      </c>
      <c r="N48" s="55" t="s">
        <v>116</v>
      </c>
      <c r="O48" s="55" t="s">
        <v>26</v>
      </c>
      <c r="P48" s="55" t="s">
        <v>26</v>
      </c>
      <c r="Q48" s="31">
        <f t="shared" si="0"/>
        <v>776567.98</v>
      </c>
      <c r="R48" s="31">
        <v>776567.98</v>
      </c>
      <c r="S48" s="31">
        <v>0</v>
      </c>
      <c r="T48" s="31">
        <v>0</v>
      </c>
      <c r="U48" s="31">
        <v>0</v>
      </c>
      <c r="V48" s="31">
        <v>27442.250185872454</v>
      </c>
      <c r="W48" s="138" t="s">
        <v>110</v>
      </c>
      <c r="X48" s="55" t="s">
        <v>110</v>
      </c>
      <c r="Y48" s="138" t="s">
        <v>112</v>
      </c>
      <c r="Z48" s="55" t="s">
        <v>112</v>
      </c>
      <c r="AA48" s="138" t="s">
        <v>110</v>
      </c>
      <c r="AB48" s="31">
        <v>0</v>
      </c>
      <c r="AC48" s="31">
        <v>0</v>
      </c>
      <c r="AD48" s="31">
        <v>0</v>
      </c>
      <c r="AE48" s="31">
        <v>0</v>
      </c>
      <c r="AF48" s="31">
        <v>0</v>
      </c>
      <c r="AG48" s="31">
        <v>0</v>
      </c>
      <c r="AH48" s="140">
        <v>41698</v>
      </c>
      <c r="AI48" s="31">
        <v>5203.661204</v>
      </c>
      <c r="AJ48" s="143">
        <v>3524</v>
      </c>
      <c r="AK48" s="143">
        <v>4</v>
      </c>
      <c r="AL48" s="140">
        <v>42657</v>
      </c>
      <c r="AM48" s="31" t="s">
        <v>111</v>
      </c>
      <c r="AN48" s="31" t="s">
        <v>25</v>
      </c>
      <c r="AO48" s="31">
        <v>188511.5848</v>
      </c>
      <c r="AP48" s="140">
        <v>42064</v>
      </c>
      <c r="AQ48" s="55" t="s">
        <v>77</v>
      </c>
      <c r="AR48" s="31">
        <v>761882.47982</v>
      </c>
      <c r="AS48" s="140">
        <v>42064</v>
      </c>
      <c r="AT48" s="55" t="s">
        <v>25</v>
      </c>
      <c r="AU48" s="55" t="s">
        <v>314</v>
      </c>
      <c r="AV48" s="142" t="s">
        <v>315</v>
      </c>
      <c r="AW48" s="142" t="s">
        <v>322</v>
      </c>
      <c r="AX48" s="261">
        <v>197086</v>
      </c>
      <c r="AY48" s="55" t="s">
        <v>112</v>
      </c>
      <c r="AZ48" s="55" t="s">
        <v>112</v>
      </c>
      <c r="BA48" s="140">
        <v>39562</v>
      </c>
      <c r="BB48" s="55" t="s">
        <v>111</v>
      </c>
      <c r="BC48" s="55" t="s">
        <v>111</v>
      </c>
      <c r="BD48" s="138" t="s">
        <v>111</v>
      </c>
      <c r="BE48" s="55" t="s">
        <v>111</v>
      </c>
      <c r="BF48" s="55" t="s">
        <v>111</v>
      </c>
      <c r="BG48" s="55" t="s">
        <v>111</v>
      </c>
      <c r="BH48" s="55" t="s">
        <v>111</v>
      </c>
      <c r="BI48" s="55" t="s">
        <v>111</v>
      </c>
      <c r="BJ48" s="55" t="s">
        <v>110</v>
      </c>
      <c r="BK48" s="55" t="s">
        <v>110</v>
      </c>
    </row>
    <row r="49" spans="1:63" s="132" customFormat="1" ht="76.5">
      <c r="A49" s="55">
        <v>45</v>
      </c>
      <c r="B49" s="390" t="s">
        <v>388</v>
      </c>
      <c r="C49" s="138" t="s">
        <v>291</v>
      </c>
      <c r="D49" s="55">
        <v>300852</v>
      </c>
      <c r="E49" s="139" t="s">
        <v>305</v>
      </c>
      <c r="F49" s="140">
        <v>39360</v>
      </c>
      <c r="G49" s="140">
        <v>41551</v>
      </c>
      <c r="H49" s="55">
        <v>840</v>
      </c>
      <c r="I49" s="31">
        <v>26500</v>
      </c>
      <c r="J49" s="141">
        <v>0</v>
      </c>
      <c r="K49" s="141">
        <v>0</v>
      </c>
      <c r="L49" s="55" t="s">
        <v>108</v>
      </c>
      <c r="M49" s="142" t="s">
        <v>308</v>
      </c>
      <c r="N49" s="55" t="s">
        <v>116</v>
      </c>
      <c r="O49" s="55" t="s">
        <v>26</v>
      </c>
      <c r="P49" s="55" t="s">
        <v>26</v>
      </c>
      <c r="Q49" s="31">
        <f t="shared" si="0"/>
        <v>309563.75</v>
      </c>
      <c r="R49" s="31">
        <v>302112.25</v>
      </c>
      <c r="S49" s="31">
        <v>7451.5</v>
      </c>
      <c r="T49" s="31">
        <v>0</v>
      </c>
      <c r="U49" s="31">
        <v>0</v>
      </c>
      <c r="V49" s="31">
        <v>10939.319860713644</v>
      </c>
      <c r="W49" s="138" t="s">
        <v>110</v>
      </c>
      <c r="X49" s="55" t="s">
        <v>110</v>
      </c>
      <c r="Y49" s="138" t="s">
        <v>112</v>
      </c>
      <c r="Z49" s="55" t="s">
        <v>112</v>
      </c>
      <c r="AA49" s="138" t="s">
        <v>110</v>
      </c>
      <c r="AB49" s="31">
        <v>0</v>
      </c>
      <c r="AC49" s="31">
        <v>0</v>
      </c>
      <c r="AD49" s="31">
        <v>0</v>
      </c>
      <c r="AE49" s="31">
        <v>0</v>
      </c>
      <c r="AF49" s="31">
        <v>0</v>
      </c>
      <c r="AG49" s="31">
        <v>0</v>
      </c>
      <c r="AH49" s="140">
        <v>40753</v>
      </c>
      <c r="AI49" s="31">
        <v>985.878016</v>
      </c>
      <c r="AJ49" s="143">
        <v>2644</v>
      </c>
      <c r="AK49" s="143">
        <v>4</v>
      </c>
      <c r="AL49" s="140">
        <v>42669</v>
      </c>
      <c r="AM49" s="31" t="s">
        <v>111</v>
      </c>
      <c r="AN49" s="31" t="s">
        <v>25</v>
      </c>
      <c r="AO49" s="31">
        <v>161303.7272</v>
      </c>
      <c r="AP49" s="140">
        <v>42064</v>
      </c>
      <c r="AQ49" s="55" t="s">
        <v>77</v>
      </c>
      <c r="AR49" s="31">
        <v>303709.6538784</v>
      </c>
      <c r="AS49" s="140">
        <v>42064</v>
      </c>
      <c r="AT49" s="55" t="s">
        <v>25</v>
      </c>
      <c r="AU49" s="55" t="s">
        <v>314</v>
      </c>
      <c r="AV49" s="142" t="s">
        <v>315</v>
      </c>
      <c r="AW49" s="142" t="s">
        <v>323</v>
      </c>
      <c r="AX49" s="261" t="s">
        <v>332</v>
      </c>
      <c r="AY49" s="55" t="s">
        <v>112</v>
      </c>
      <c r="AZ49" s="55" t="s">
        <v>112</v>
      </c>
      <c r="BA49" s="140">
        <v>41236</v>
      </c>
      <c r="BB49" s="55" t="s">
        <v>111</v>
      </c>
      <c r="BC49" s="55" t="s">
        <v>111</v>
      </c>
      <c r="BD49" s="138" t="s">
        <v>111</v>
      </c>
      <c r="BE49" s="55" t="s">
        <v>181</v>
      </c>
      <c r="BF49" s="55" t="s">
        <v>111</v>
      </c>
      <c r="BG49" s="55" t="s">
        <v>111</v>
      </c>
      <c r="BH49" s="55" t="s">
        <v>111</v>
      </c>
      <c r="BI49" s="55" t="s">
        <v>111</v>
      </c>
      <c r="BJ49" s="55" t="s">
        <v>111</v>
      </c>
      <c r="BK49" s="55" t="s">
        <v>110</v>
      </c>
    </row>
    <row r="50" spans="1:63" s="132" customFormat="1" ht="165.75">
      <c r="A50" s="55">
        <v>46</v>
      </c>
      <c r="B50" s="390" t="s">
        <v>389</v>
      </c>
      <c r="C50" s="138" t="s">
        <v>291</v>
      </c>
      <c r="D50" s="55">
        <v>300852</v>
      </c>
      <c r="E50" s="139" t="s">
        <v>306</v>
      </c>
      <c r="F50" s="140">
        <v>39538</v>
      </c>
      <c r="G50" s="140">
        <v>40998</v>
      </c>
      <c r="H50" s="55">
        <v>840</v>
      </c>
      <c r="I50" s="31">
        <v>7346</v>
      </c>
      <c r="J50" s="141">
        <v>0</v>
      </c>
      <c r="K50" s="141">
        <v>0</v>
      </c>
      <c r="L50" s="55" t="s">
        <v>108</v>
      </c>
      <c r="M50" s="142" t="s">
        <v>308</v>
      </c>
      <c r="N50" s="55" t="s">
        <v>116</v>
      </c>
      <c r="O50" s="55" t="s">
        <v>26</v>
      </c>
      <c r="P50" s="55" t="s">
        <v>26</v>
      </c>
      <c r="Q50" s="31">
        <f t="shared" si="0"/>
        <v>55752.11</v>
      </c>
      <c r="R50" s="31">
        <v>52012.21</v>
      </c>
      <c r="S50" s="31">
        <v>3739.9</v>
      </c>
      <c r="T50" s="31">
        <v>0</v>
      </c>
      <c r="U50" s="31">
        <v>0</v>
      </c>
      <c r="V50" s="31">
        <v>1970.159902011752</v>
      </c>
      <c r="W50" s="138" t="s">
        <v>110</v>
      </c>
      <c r="X50" s="55" t="s">
        <v>110</v>
      </c>
      <c r="Y50" s="138" t="s">
        <v>112</v>
      </c>
      <c r="Z50" s="55" t="s">
        <v>111</v>
      </c>
      <c r="AA50" s="138" t="s">
        <v>111</v>
      </c>
      <c r="AB50" s="31">
        <v>0</v>
      </c>
      <c r="AC50" s="31">
        <v>0</v>
      </c>
      <c r="AD50" s="31">
        <v>0</v>
      </c>
      <c r="AE50" s="31">
        <v>0</v>
      </c>
      <c r="AF50" s="31">
        <v>0</v>
      </c>
      <c r="AG50" s="31">
        <v>0</v>
      </c>
      <c r="AH50" s="140">
        <v>40639</v>
      </c>
      <c r="AI50" s="31">
        <v>1406.804961</v>
      </c>
      <c r="AJ50" s="143">
        <v>2709</v>
      </c>
      <c r="AK50" s="143">
        <v>4</v>
      </c>
      <c r="AL50" s="140">
        <v>42093</v>
      </c>
      <c r="AM50" s="31" t="s">
        <v>111</v>
      </c>
      <c r="AN50" s="31" t="s">
        <v>25</v>
      </c>
      <c r="AO50" s="31">
        <v>58302.552</v>
      </c>
      <c r="AP50" s="140">
        <v>42064</v>
      </c>
      <c r="AQ50" s="55" t="s">
        <v>77</v>
      </c>
      <c r="AR50" s="31">
        <v>54697.7884992</v>
      </c>
      <c r="AS50" s="140">
        <v>42064</v>
      </c>
      <c r="AT50" s="55" t="s">
        <v>25</v>
      </c>
      <c r="AU50" s="55">
        <v>278</v>
      </c>
      <c r="AV50" s="142" t="s">
        <v>324</v>
      </c>
      <c r="AW50" s="142" t="s">
        <v>325</v>
      </c>
      <c r="AX50" s="261">
        <v>53000</v>
      </c>
      <c r="AY50" s="55" t="s">
        <v>112</v>
      </c>
      <c r="AZ50" s="55" t="s">
        <v>112</v>
      </c>
      <c r="BA50" s="140">
        <v>40640</v>
      </c>
      <c r="BB50" s="55" t="s">
        <v>111</v>
      </c>
      <c r="BC50" s="55" t="s">
        <v>111</v>
      </c>
      <c r="BD50" s="138" t="s">
        <v>111</v>
      </c>
      <c r="BE50" s="55" t="s">
        <v>111</v>
      </c>
      <c r="BF50" s="55" t="s">
        <v>111</v>
      </c>
      <c r="BG50" s="55" t="s">
        <v>111</v>
      </c>
      <c r="BH50" s="55" t="s">
        <v>111</v>
      </c>
      <c r="BI50" s="55" t="s">
        <v>111</v>
      </c>
      <c r="BJ50" s="55" t="s">
        <v>110</v>
      </c>
      <c r="BK50" s="55" t="s">
        <v>110</v>
      </c>
    </row>
    <row r="51" spans="1:63" s="132" customFormat="1" ht="63.75">
      <c r="A51" s="55">
        <v>47</v>
      </c>
      <c r="B51" s="390" t="s">
        <v>390</v>
      </c>
      <c r="C51" s="138" t="s">
        <v>291</v>
      </c>
      <c r="D51" s="55">
        <v>300852</v>
      </c>
      <c r="E51" s="139" t="s">
        <v>307</v>
      </c>
      <c r="F51" s="140">
        <v>39070</v>
      </c>
      <c r="G51" s="140">
        <v>41261</v>
      </c>
      <c r="H51" s="55">
        <v>840</v>
      </c>
      <c r="I51" s="31">
        <v>19800</v>
      </c>
      <c r="J51" s="141">
        <v>0</v>
      </c>
      <c r="K51" s="141">
        <v>0</v>
      </c>
      <c r="L51" s="55" t="s">
        <v>108</v>
      </c>
      <c r="M51" s="142" t="s">
        <v>308</v>
      </c>
      <c r="N51" s="55" t="s">
        <v>116</v>
      </c>
      <c r="O51" s="55" t="s">
        <v>26</v>
      </c>
      <c r="P51" s="55" t="s">
        <v>26</v>
      </c>
      <c r="Q51" s="31">
        <f t="shared" si="0"/>
        <v>262026.06</v>
      </c>
      <c r="R51" s="31">
        <v>262026.06</v>
      </c>
      <c r="S51" s="31">
        <v>0</v>
      </c>
      <c r="T51" s="31">
        <v>0</v>
      </c>
      <c r="U51" s="31">
        <v>0</v>
      </c>
      <c r="V51" s="31">
        <v>9259.440045426145</v>
      </c>
      <c r="W51" s="138" t="s">
        <v>110</v>
      </c>
      <c r="X51" s="55" t="s">
        <v>110</v>
      </c>
      <c r="Y51" s="138" t="s">
        <v>110</v>
      </c>
      <c r="Z51" s="55" t="s">
        <v>111</v>
      </c>
      <c r="AA51" s="138" t="s">
        <v>110</v>
      </c>
      <c r="AB51" s="31">
        <v>0</v>
      </c>
      <c r="AC51" s="31">
        <v>0</v>
      </c>
      <c r="AD51" s="31">
        <v>0</v>
      </c>
      <c r="AE51" s="31">
        <v>0</v>
      </c>
      <c r="AF51" s="31">
        <v>0</v>
      </c>
      <c r="AG51" s="31">
        <v>0</v>
      </c>
      <c r="AH51" s="140">
        <v>41317</v>
      </c>
      <c r="AI51" s="31">
        <v>1598.6000000000001</v>
      </c>
      <c r="AJ51" s="143">
        <v>3252</v>
      </c>
      <c r="AK51" s="143">
        <v>4</v>
      </c>
      <c r="AL51" s="140">
        <v>42356</v>
      </c>
      <c r="AM51" s="31" t="s">
        <v>111</v>
      </c>
      <c r="AN51" s="31" t="s">
        <v>25</v>
      </c>
      <c r="AO51" s="31">
        <v>126322.196</v>
      </c>
      <c r="AP51" s="140">
        <v>42064</v>
      </c>
      <c r="AQ51" s="55" t="s">
        <v>77</v>
      </c>
      <c r="AR51" s="31">
        <v>257070.9438528</v>
      </c>
      <c r="AS51" s="140">
        <v>42064</v>
      </c>
      <c r="AT51" s="55" t="s">
        <v>25</v>
      </c>
      <c r="AU51" s="55" t="s">
        <v>314</v>
      </c>
      <c r="AV51" s="142" t="s">
        <v>326</v>
      </c>
      <c r="AW51" s="142" t="s">
        <v>327</v>
      </c>
      <c r="AX51" s="261">
        <v>116230</v>
      </c>
      <c r="AY51" s="261">
        <v>116230</v>
      </c>
      <c r="AZ51" s="55" t="s">
        <v>112</v>
      </c>
      <c r="BA51" s="140">
        <v>41187</v>
      </c>
      <c r="BB51" s="55" t="s">
        <v>111</v>
      </c>
      <c r="BC51" s="55" t="s">
        <v>112</v>
      </c>
      <c r="BD51" s="138" t="s">
        <v>111</v>
      </c>
      <c r="BE51" s="55" t="s">
        <v>111</v>
      </c>
      <c r="BF51" s="55" t="s">
        <v>111</v>
      </c>
      <c r="BG51" s="55" t="s">
        <v>111</v>
      </c>
      <c r="BH51" s="55" t="s">
        <v>111</v>
      </c>
      <c r="BI51" s="55" t="s">
        <v>110</v>
      </c>
      <c r="BJ51" s="55" t="s">
        <v>110</v>
      </c>
      <c r="BK51" s="55" t="s">
        <v>110</v>
      </c>
    </row>
    <row r="52" spans="2:63" s="253" customFormat="1" ht="15">
      <c r="B52" s="256"/>
      <c r="C52" s="257"/>
      <c r="D52" s="256"/>
      <c r="E52" s="256"/>
      <c r="F52" s="256"/>
      <c r="G52" s="256"/>
      <c r="H52" s="256"/>
      <c r="I52" s="258"/>
      <c r="J52" s="256"/>
      <c r="K52" s="256"/>
      <c r="L52" s="256"/>
      <c r="M52" s="256"/>
      <c r="N52" s="256"/>
      <c r="O52" s="256"/>
      <c r="P52" s="256"/>
      <c r="Q52" s="258">
        <f>SUM(Q5:Q51)</f>
        <v>12612857.51</v>
      </c>
      <c r="R52" s="258">
        <f>SUM(R5:R51)</f>
        <v>12433993.76</v>
      </c>
      <c r="S52" s="258">
        <f>SUM(S5:S51)</f>
        <v>162223.74999999997</v>
      </c>
      <c r="T52" s="258">
        <f>SUM(T5:T51)</f>
        <v>16640</v>
      </c>
      <c r="U52" s="258">
        <f>SUM(U5:U51)</f>
        <v>0</v>
      </c>
      <c r="V52" s="259"/>
      <c r="W52" s="258"/>
      <c r="X52" s="258"/>
      <c r="Y52" s="258"/>
      <c r="Z52" s="258"/>
      <c r="AA52" s="258"/>
      <c r="AB52" s="258">
        <f aca="true" t="shared" si="1" ref="AB52:AG52">SUM(AB5:AB51)</f>
        <v>10045.65</v>
      </c>
      <c r="AC52" s="258">
        <f t="shared" si="1"/>
        <v>17496.2</v>
      </c>
      <c r="AD52" s="258">
        <f t="shared" si="1"/>
        <v>11377.85</v>
      </c>
      <c r="AE52" s="258">
        <f t="shared" si="1"/>
        <v>111945.56</v>
      </c>
      <c r="AF52" s="258">
        <f t="shared" si="1"/>
        <v>13620.03</v>
      </c>
      <c r="AG52" s="258">
        <f t="shared" si="1"/>
        <v>769.73</v>
      </c>
      <c r="AH52" s="258"/>
      <c r="AI52" s="258"/>
      <c r="AJ52" s="276"/>
      <c r="AK52" s="255"/>
      <c r="AL52" s="260"/>
      <c r="AM52" s="258"/>
      <c r="AN52" s="258"/>
      <c r="AO52" s="258">
        <f>SUM(AO5:AO51)</f>
        <v>2294429.1923865685</v>
      </c>
      <c r="AP52" s="258"/>
      <c r="AQ52" s="258"/>
      <c r="AR52" s="258">
        <f>SUM(AR5:AR51)</f>
        <v>18341617.8869544</v>
      </c>
      <c r="AS52" s="258"/>
      <c r="AT52" s="256"/>
      <c r="AU52" s="256"/>
      <c r="AV52" s="256"/>
      <c r="AW52" s="256"/>
      <c r="AX52" s="256"/>
      <c r="AY52" s="256"/>
      <c r="AZ52" s="256"/>
      <c r="BA52" s="256"/>
      <c r="BB52" s="256"/>
      <c r="BC52" s="256"/>
      <c r="BD52" s="256"/>
      <c r="BE52" s="256"/>
      <c r="BF52" s="256"/>
      <c r="BG52" s="256"/>
      <c r="BH52" s="256"/>
      <c r="BI52" s="256"/>
      <c r="BJ52" s="256"/>
      <c r="BK52" s="256"/>
    </row>
    <row r="53" spans="2:63" s="132" customFormat="1" ht="17.25" customHeight="1">
      <c r="B53" s="290"/>
      <c r="C53" s="291"/>
      <c r="D53" s="290"/>
      <c r="E53" s="290"/>
      <c r="F53" s="290"/>
      <c r="G53" s="290"/>
      <c r="H53" s="290"/>
      <c r="I53" s="292"/>
      <c r="J53" s="290"/>
      <c r="K53" s="290"/>
      <c r="L53" s="290"/>
      <c r="M53" s="290"/>
      <c r="N53" s="290"/>
      <c r="O53" s="290"/>
      <c r="P53" s="290"/>
      <c r="Q53" s="293"/>
      <c r="R53" s="293"/>
      <c r="S53" s="293"/>
      <c r="T53" s="293"/>
      <c r="U53" s="293"/>
      <c r="V53" s="293"/>
      <c r="W53" s="292"/>
      <c r="X53" s="292"/>
      <c r="Y53" s="292"/>
      <c r="Z53" s="292"/>
      <c r="AA53" s="292"/>
      <c r="AB53" s="292"/>
      <c r="AC53" s="292"/>
      <c r="AD53" s="292"/>
      <c r="AE53" s="292"/>
      <c r="AF53" s="292"/>
      <c r="AG53" s="292"/>
      <c r="AH53" s="292"/>
      <c r="AI53" s="292"/>
      <c r="AJ53" s="294"/>
      <c r="AK53" s="296"/>
      <c r="AL53" s="297"/>
      <c r="AM53" s="295"/>
      <c r="AN53" s="295"/>
      <c r="AO53" s="295"/>
      <c r="AP53" s="295"/>
      <c r="AQ53" s="295"/>
      <c r="AR53" s="295"/>
      <c r="AS53" s="295"/>
      <c r="AT53" s="290"/>
      <c r="AU53" s="290"/>
      <c r="AV53" s="290"/>
      <c r="AW53" s="290"/>
      <c r="AX53" s="290"/>
      <c r="AY53" s="290"/>
      <c r="AZ53" s="290"/>
      <c r="BA53" s="290"/>
      <c r="BB53" s="290"/>
      <c r="BC53" s="290"/>
      <c r="BD53" s="290"/>
      <c r="BE53" s="290"/>
      <c r="BF53" s="290"/>
      <c r="BG53" s="290"/>
      <c r="BH53" s="290"/>
      <c r="BI53" s="290"/>
      <c r="BJ53" s="290"/>
      <c r="BK53" s="290"/>
    </row>
    <row r="54" spans="2:63" s="132" customFormat="1" ht="17.25" customHeight="1">
      <c r="B54" s="290"/>
      <c r="C54" s="291"/>
      <c r="D54" s="290"/>
      <c r="E54" s="290"/>
      <c r="F54" s="290"/>
      <c r="G54" s="290"/>
      <c r="H54" s="290"/>
      <c r="I54" s="292"/>
      <c r="J54" s="290"/>
      <c r="K54" s="290"/>
      <c r="L54" s="290"/>
      <c r="M54" s="290"/>
      <c r="N54" s="290"/>
      <c r="O54" s="290"/>
      <c r="P54" s="290"/>
      <c r="Q54" s="293"/>
      <c r="R54" s="293"/>
      <c r="S54" s="293"/>
      <c r="T54" s="293"/>
      <c r="U54" s="293"/>
      <c r="V54" s="293"/>
      <c r="W54" s="292"/>
      <c r="X54" s="292"/>
      <c r="Y54" s="292"/>
      <c r="Z54" s="292"/>
      <c r="AA54" s="292"/>
      <c r="AB54" s="292"/>
      <c r="AC54" s="292"/>
      <c r="AD54" s="292"/>
      <c r="AE54" s="292"/>
      <c r="AF54" s="292"/>
      <c r="AG54" s="292"/>
      <c r="AH54" s="292"/>
      <c r="AI54" s="292"/>
      <c r="AJ54" s="294"/>
      <c r="AK54" s="296"/>
      <c r="AL54" s="297"/>
      <c r="AM54" s="295"/>
      <c r="AN54" s="295"/>
      <c r="AO54" s="295"/>
      <c r="AP54" s="295"/>
      <c r="AQ54" s="295"/>
      <c r="AR54" s="295"/>
      <c r="AS54" s="295"/>
      <c r="AT54" s="290"/>
      <c r="AU54" s="290"/>
      <c r="AV54" s="290"/>
      <c r="AW54" s="290"/>
      <c r="AX54" s="290"/>
      <c r="AY54" s="290"/>
      <c r="AZ54" s="290"/>
      <c r="BA54" s="290"/>
      <c r="BB54" s="290"/>
      <c r="BC54" s="290"/>
      <c r="BD54" s="290"/>
      <c r="BE54" s="290"/>
      <c r="BF54" s="290"/>
      <c r="BG54" s="290"/>
      <c r="BH54" s="290"/>
      <c r="BI54" s="290"/>
      <c r="BJ54" s="290"/>
      <c r="BK54" s="290"/>
    </row>
    <row r="55" spans="2:46" ht="17.25" customHeight="1">
      <c r="B55" s="371"/>
      <c r="C55" s="371"/>
      <c r="D55" s="371"/>
      <c r="E55" s="371"/>
      <c r="F55" s="371"/>
      <c r="G55" s="371"/>
      <c r="J55" s="372" t="s">
        <v>162</v>
      </c>
      <c r="K55" s="372"/>
      <c r="L55" s="372"/>
      <c r="AD55" s="27"/>
      <c r="AE55" s="27"/>
      <c r="AF55" s="27"/>
      <c r="AG55" s="27"/>
      <c r="AJ55" s="277"/>
      <c r="AK55" s="152"/>
      <c r="AL55" s="146"/>
      <c r="AM55" s="144"/>
      <c r="AO55" s="144"/>
      <c r="AP55" s="144"/>
      <c r="AQ55" s="144"/>
      <c r="AR55" s="144"/>
      <c r="AS55" s="144"/>
      <c r="AT55" s="132"/>
    </row>
    <row r="56" spans="30:46" ht="17.25" customHeight="1">
      <c r="AD56" s="27"/>
      <c r="AE56" s="27"/>
      <c r="AF56" s="27"/>
      <c r="AG56" s="27"/>
      <c r="AJ56" s="277"/>
      <c r="AK56" s="152"/>
      <c r="AL56" s="146"/>
      <c r="AM56" s="144"/>
      <c r="AO56" s="144"/>
      <c r="AP56" s="144"/>
      <c r="AQ56" s="144"/>
      <c r="AR56" s="144"/>
      <c r="AS56" s="144"/>
      <c r="AT56" s="132"/>
    </row>
    <row r="57" spans="30:46" ht="17.25" customHeight="1">
      <c r="AD57" s="27"/>
      <c r="AE57" s="27"/>
      <c r="AF57" s="27"/>
      <c r="AG57" s="27"/>
      <c r="AJ57" s="277"/>
      <c r="AK57" s="152"/>
      <c r="AL57" s="146"/>
      <c r="AM57" s="144"/>
      <c r="AO57" s="144"/>
      <c r="AP57" s="144"/>
      <c r="AQ57" s="144"/>
      <c r="AR57" s="144"/>
      <c r="AS57" s="144"/>
      <c r="AT57" s="132"/>
    </row>
    <row r="58" spans="30:46" ht="17.25" customHeight="1">
      <c r="AD58" s="27"/>
      <c r="AE58" s="27"/>
      <c r="AF58" s="27"/>
      <c r="AG58" s="27"/>
      <c r="AJ58" s="277"/>
      <c r="AK58" s="152"/>
      <c r="AL58" s="146"/>
      <c r="AM58" s="144"/>
      <c r="AO58" s="144"/>
      <c r="AP58" s="144"/>
      <c r="AQ58" s="144"/>
      <c r="AR58" s="144"/>
      <c r="AS58" s="144"/>
      <c r="AT58" s="132"/>
    </row>
  </sheetData>
  <sheetProtection/>
  <autoFilter ref="B4:BM52"/>
  <mergeCells count="11">
    <mergeCell ref="A2:A3"/>
    <mergeCell ref="C2:P2"/>
    <mergeCell ref="Q2:V2"/>
    <mergeCell ref="AT2:BD2"/>
    <mergeCell ref="B55:G55"/>
    <mergeCell ref="J55:L55"/>
    <mergeCell ref="BE2:BK2"/>
    <mergeCell ref="W2:AA2"/>
    <mergeCell ref="AB2:AJ2"/>
    <mergeCell ref="AK2:AN2"/>
    <mergeCell ref="AO2:AS2"/>
  </mergeCells>
  <printOptions horizontalCentered="1"/>
  <pageMargins left="0" right="0" top="0.35433070866141736" bottom="0" header="0" footer="0"/>
  <pageSetup fitToWidth="2" horizontalDpi="600" verticalDpi="600" orientation="landscape"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v.zavgorodnii</cp:lastModifiedBy>
  <cp:lastPrinted>2018-03-13T08:47:38Z</cp:lastPrinted>
  <dcterms:created xsi:type="dcterms:W3CDTF">2016-04-08T14:26:54Z</dcterms:created>
  <dcterms:modified xsi:type="dcterms:W3CDTF">2018-10-24T08:35:55Z</dcterms:modified>
  <cp:category/>
  <cp:version/>
  <cp:contentType/>
  <cp:contentStatus/>
</cp:coreProperties>
</file>